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sab4-my.sharepoint.com/personal/vladislav_shapkin_ruukki_com/Documents/Documents/2024/"/>
    </mc:Choice>
  </mc:AlternateContent>
  <xr:revisionPtr revIDLastSave="2" documentId="8_{2F118C40-BCE1-440A-BB41-A3604126AC81}" xr6:coauthVersionLast="47" xr6:coauthVersionMax="47" xr10:uidLastSave="{74F61D4E-86EE-431E-A9E8-98099F277871}"/>
  <bookViews>
    <workbookView xWindow="28680" yWindow="-120" windowWidth="29040" windowHeight="15840" tabRatio="921" xr2:uid="{00000000-000D-0000-FFFF-FFFF00000000}"/>
  </bookViews>
  <sheets>
    <sheet name="Rannila RanTech" sheetId="49" r:id="rId1"/>
    <sheet name="Гарантии" sheetId="53" r:id="rId2"/>
  </sheets>
  <definedNames>
    <definedName name="_xlnm.Print_Area" localSheetId="0">'Rannila RanTech'!$B$1:$J$208</definedName>
  </definedNames>
  <calcPr calcId="191029" refMode="R1C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4" i="49" l="1"/>
  <c r="J125" i="49"/>
  <c r="J120" i="49"/>
  <c r="J121" i="49"/>
  <c r="J116" i="49"/>
  <c r="J117" i="49"/>
  <c r="J118" i="49"/>
  <c r="J112" i="49"/>
  <c r="J113" i="49"/>
  <c r="J114" i="49"/>
  <c r="J108" i="49"/>
  <c r="J109" i="49"/>
  <c r="J110" i="49"/>
  <c r="J104" i="49"/>
  <c r="J105" i="49"/>
  <c r="J106" i="49"/>
  <c r="J100" i="49"/>
  <c r="J101" i="49"/>
  <c r="J102" i="49"/>
  <c r="J59" i="49"/>
  <c r="J53" i="49"/>
  <c r="J45" i="49"/>
  <c r="J46" i="49"/>
  <c r="J39" i="49"/>
  <c r="J40" i="49"/>
  <c r="J158" i="49"/>
  <c r="J140" i="49"/>
  <c r="J97" i="49" l="1"/>
  <c r="J93" i="49"/>
  <c r="J96" i="49"/>
  <c r="J68" i="49"/>
  <c r="J92" i="49"/>
  <c r="J69" i="49"/>
  <c r="J74" i="49"/>
  <c r="J75" i="49"/>
  <c r="J80" i="49"/>
  <c r="J81" i="49"/>
  <c r="J58" i="49"/>
  <c r="J54" i="49"/>
  <c r="J197" i="49"/>
  <c r="J193" i="49"/>
  <c r="J186" i="49"/>
  <c r="J183" i="49"/>
  <c r="J182" i="49"/>
  <c r="J178" i="49"/>
  <c r="J174" i="49"/>
  <c r="J170" i="49"/>
  <c r="J163" i="49"/>
  <c r="J157" i="49"/>
  <c r="J149" i="49"/>
  <c r="J145" i="49"/>
  <c r="J143" i="49"/>
  <c r="J142" i="49"/>
  <c r="J141" i="49"/>
  <c r="J139" i="49"/>
  <c r="J65" i="49"/>
  <c r="J126" i="49"/>
  <c r="J123" i="49"/>
  <c r="J122" i="49"/>
  <c r="J119" i="49"/>
  <c r="J115" i="49"/>
  <c r="J111" i="49"/>
  <c r="J107" i="49"/>
  <c r="J103" i="49"/>
  <c r="J99" i="49"/>
  <c r="J98" i="49"/>
  <c r="J95" i="49"/>
  <c r="J94" i="49"/>
  <c r="J91" i="49"/>
  <c r="J82" i="49"/>
  <c r="J79" i="49"/>
  <c r="J76" i="49"/>
  <c r="J73" i="49"/>
  <c r="J70" i="49"/>
  <c r="J67" i="49"/>
  <c r="G65" i="49" l="1"/>
  <c r="F65" i="49" l="1"/>
  <c r="D65" i="49"/>
  <c r="J47" i="49" l="1"/>
  <c r="J41" i="49"/>
  <c r="J38" i="49"/>
  <c r="J52" i="49"/>
  <c r="J55" i="49"/>
  <c r="J60" i="49"/>
  <c r="J57" i="49"/>
  <c r="J44" i="49"/>
</calcChain>
</file>

<file path=xl/sharedStrings.xml><?xml version="1.0" encoding="utf-8"?>
<sst xmlns="http://schemas.openxmlformats.org/spreadsheetml/2006/main" count="434" uniqueCount="156">
  <si>
    <t>RA4V110U</t>
  </si>
  <si>
    <t>RA4T</t>
  </si>
  <si>
    <t>RA4B</t>
  </si>
  <si>
    <t>RA4LS</t>
  </si>
  <si>
    <t>RA4LSUNI</t>
  </si>
  <si>
    <t>4,8 x 20 mm</t>
  </si>
  <si>
    <t>110 mm</t>
  </si>
  <si>
    <t xml:space="preserve">RA4V125I </t>
  </si>
  <si>
    <t>RA4V160I</t>
  </si>
  <si>
    <t>60-102 mm</t>
  </si>
  <si>
    <t xml:space="preserve">3mm x  10mm </t>
  </si>
  <si>
    <t>мп</t>
  </si>
  <si>
    <t>шт</t>
  </si>
  <si>
    <t>0,9л</t>
  </si>
  <si>
    <t>RETROFIT-1</t>
  </si>
  <si>
    <t xml:space="preserve">RETROFIT-2  </t>
  </si>
  <si>
    <t>10-100  mm</t>
  </si>
  <si>
    <t>100-230 mm</t>
  </si>
  <si>
    <t>Плоский лист</t>
  </si>
  <si>
    <t>4,8 x 70 mm</t>
  </si>
  <si>
    <t>4,8 x 35 mm</t>
  </si>
  <si>
    <t>(0,2л)</t>
  </si>
  <si>
    <t>Такакрилат</t>
  </si>
  <si>
    <t xml:space="preserve">VITEX  PERFECT </t>
  </si>
  <si>
    <t>(в дерево) RR/RAL</t>
  </si>
  <si>
    <t>GT 3 Z14 (P2594190PL)</t>
  </si>
  <si>
    <t>4,8 х 19 mm</t>
  </si>
  <si>
    <t>GT O2 Z14 (P15048200PL)</t>
  </si>
  <si>
    <t>PM</t>
  </si>
  <si>
    <t>P</t>
  </si>
  <si>
    <t>UAH/EUR</t>
  </si>
  <si>
    <t>Ridge capping flat 2000mm</t>
  </si>
  <si>
    <t>Verge trim 2000mm</t>
  </si>
  <si>
    <t>Verge trim 130* 2000 mm</t>
  </si>
  <si>
    <t>Valley flashing 2000mm</t>
  </si>
  <si>
    <t>Eaves flashing 2000mm</t>
  </si>
  <si>
    <t>Joint flashing 2000mm</t>
  </si>
  <si>
    <t>Snow flashing 2000mm</t>
  </si>
  <si>
    <t>Планки</t>
  </si>
  <si>
    <t>РОЗДРІБНИЙ ПРАЙС ЛИСТ</t>
  </si>
  <si>
    <t>ПОКРІВЕЛЬНА  ПРОДУКЦІЯ</t>
  </si>
  <si>
    <t>МЕТАЛОЧЕРЕПИЦЯ</t>
  </si>
  <si>
    <t>Зовнішній вигляд</t>
  </si>
  <si>
    <t>Найменування продукції</t>
  </si>
  <si>
    <t>Код продукції</t>
  </si>
  <si>
    <t>Роздрібна ціна,грн/м2</t>
  </si>
  <si>
    <t>Роздрібна ціна,грн</t>
  </si>
  <si>
    <t>Роздрібна ціна,грн/шт.</t>
  </si>
  <si>
    <t>НИЗЬКІ ПРОФІЛІ</t>
  </si>
  <si>
    <t xml:space="preserve">Планка гребеня пряма </t>
  </si>
  <si>
    <t>Планка торцова</t>
  </si>
  <si>
    <t>Планка стику</t>
  </si>
  <si>
    <t>Планка спеціальна</t>
  </si>
  <si>
    <t>Кріплення та  ущільнювачі</t>
  </si>
  <si>
    <t>Саморіз з ущільнювачем</t>
  </si>
  <si>
    <t>(в метал) RR/RAL</t>
  </si>
  <si>
    <t xml:space="preserve">Універcальний  </t>
  </si>
  <si>
    <t xml:space="preserve">ущільнювач </t>
  </si>
  <si>
    <t xml:space="preserve">Ущільнююча стрічка </t>
  </si>
  <si>
    <t>Ремонтна фарба</t>
  </si>
  <si>
    <t xml:space="preserve">KIRJO Аква напівматова </t>
  </si>
  <si>
    <t>Од. виміру</t>
  </si>
  <si>
    <t>Роздрібна ціна,євро</t>
  </si>
  <si>
    <t>Роздрібна ціна,євро/шт.</t>
  </si>
  <si>
    <t>АКСЕСУАРИ: Вентиляційні труби та Прохідні елементи</t>
  </si>
  <si>
    <t>Прохідні елементи</t>
  </si>
  <si>
    <t>Вентиляційні труби та антенні виходи</t>
  </si>
  <si>
    <t xml:space="preserve">Вентиляційна труба </t>
  </si>
  <si>
    <t>без прохідного елементу</t>
  </si>
  <si>
    <t>без ковпака</t>
  </si>
  <si>
    <t>з ковпаком</t>
  </si>
  <si>
    <t>Ізольована</t>
  </si>
  <si>
    <t>Неізольована</t>
  </si>
  <si>
    <t>Додаткова інформація</t>
  </si>
  <si>
    <t xml:space="preserve">Витяжна труба 125 mm </t>
  </si>
  <si>
    <t xml:space="preserve">Витяжна труба 160 mm </t>
  </si>
  <si>
    <t>Вихід гумовий</t>
  </si>
  <si>
    <t>Одиниця виміру</t>
  </si>
  <si>
    <t>Прохідний елемент</t>
  </si>
  <si>
    <t>для профільованих</t>
  </si>
  <si>
    <t>покрівель</t>
  </si>
  <si>
    <t>універсальний</t>
  </si>
  <si>
    <t>Пожежний люк</t>
  </si>
  <si>
    <t>для  M39</t>
  </si>
  <si>
    <t xml:space="preserve">за запитом </t>
  </si>
  <si>
    <t>Пожежні люки</t>
  </si>
  <si>
    <t>Ущільнювач</t>
  </si>
  <si>
    <t>роз'ємний</t>
  </si>
  <si>
    <t>з комплектом</t>
  </si>
  <si>
    <t>Розмір</t>
  </si>
  <si>
    <t>Товщина</t>
  </si>
  <si>
    <t>Покриття</t>
  </si>
  <si>
    <t>поліестер матовий</t>
  </si>
  <si>
    <t>поліестер</t>
  </si>
  <si>
    <t>0,45 mm</t>
  </si>
  <si>
    <t>0,4 mm</t>
  </si>
  <si>
    <t>RanTech T 15</t>
  </si>
  <si>
    <t>RanTech T 20</t>
  </si>
  <si>
    <t>RanTech T 35</t>
  </si>
  <si>
    <t>Ширина</t>
  </si>
  <si>
    <t>1190 мм</t>
  </si>
  <si>
    <t>1180 мм</t>
  </si>
  <si>
    <t>1250 мм</t>
  </si>
  <si>
    <t>1170 мм</t>
  </si>
  <si>
    <t>1150 мм</t>
  </si>
  <si>
    <t>1105 мм</t>
  </si>
  <si>
    <t>RanTech DG 4340</t>
  </si>
  <si>
    <t>RanTech M 3940</t>
  </si>
  <si>
    <r>
      <t xml:space="preserve">RanTech  </t>
    </r>
    <r>
      <rPr>
        <sz val="10"/>
        <rFont val="Arial"/>
        <family val="1"/>
        <charset val="204"/>
      </rPr>
      <t>(b=1250mm)</t>
    </r>
  </si>
  <si>
    <t>Ціни на продукцію вказані в гривнях з еквівалентом у Євро. У звя’зку зі зміною курсу гривні по відношенню до Євро, ціни в гривнях можуть бути переглянуті відповідно до поточного курсу НБУ</t>
  </si>
  <si>
    <t>RanTech DG 4345 mat</t>
  </si>
  <si>
    <t>RanTech M 3945 mat</t>
  </si>
  <si>
    <t>Rannila Technologies</t>
  </si>
  <si>
    <t>RanTech</t>
  </si>
  <si>
    <t>Polyester, Polyester Matt</t>
  </si>
  <si>
    <t>Rantech 10</t>
  </si>
  <si>
    <t>10 років</t>
  </si>
  <si>
    <t>5 років</t>
  </si>
  <si>
    <t>Клас якості</t>
  </si>
  <si>
    <t>Тип покриття</t>
  </si>
  <si>
    <t>Гарантія на технічні властивості</t>
  </si>
  <si>
    <t>Гарантія на естетичні властивості</t>
  </si>
  <si>
    <t>Snow flashing 600mm</t>
  </si>
  <si>
    <t>Роздрібна ціна, євро/м2</t>
  </si>
  <si>
    <t>ціна за шт.</t>
  </si>
  <si>
    <t>ціна за м2</t>
  </si>
  <si>
    <t xml:space="preserve">уп./ 250 шт. </t>
  </si>
  <si>
    <t xml:space="preserve">RUUKKI-AL-4.8x 35 </t>
  </si>
  <si>
    <t>GT F2 Z14 (P14035OFA) 250 шт</t>
  </si>
  <si>
    <t>GT F2 Z14 (P140070OFA) 100 шт в коробке</t>
  </si>
  <si>
    <t xml:space="preserve">уп./ 100 шт. </t>
  </si>
  <si>
    <t>4,8 x 19 mm</t>
  </si>
  <si>
    <t>RUUKKI-AL-4.8x 19</t>
  </si>
  <si>
    <t>RA3FUNI50*</t>
  </si>
  <si>
    <t>RA3SS310*</t>
  </si>
  <si>
    <t>(25 мп в рулоне)</t>
  </si>
  <si>
    <t>Фарба ремонтна</t>
  </si>
  <si>
    <t>Multicolor</t>
  </si>
  <si>
    <t>(0,1л)+пензлик</t>
  </si>
  <si>
    <t xml:space="preserve">KIRJO  напівматова RR </t>
  </si>
  <si>
    <t>ШТРИПС</t>
  </si>
  <si>
    <t>(b&lt;1250mm)</t>
  </si>
  <si>
    <t>Ral 6005,  8017</t>
  </si>
  <si>
    <t>Ral 7024, 8017, 8019</t>
  </si>
  <si>
    <t xml:space="preserve">RanTech DG 4345 </t>
  </si>
  <si>
    <t>INDEX</t>
  </si>
  <si>
    <t>SH</t>
  </si>
  <si>
    <t>PS</t>
  </si>
  <si>
    <t>RanTech M 3945</t>
  </si>
  <si>
    <t>RAl 9003,  9006</t>
  </si>
  <si>
    <t>Ral 3005,  7016, 6020</t>
  </si>
  <si>
    <t>Планка захисту карнизу (130°)</t>
  </si>
  <si>
    <t>Планка внутрішнього стику (625 мм)</t>
  </si>
  <si>
    <t>Планка внутрішнього стику (декоративна)</t>
  </si>
  <si>
    <t xml:space="preserve">Планка снігозатримання </t>
  </si>
  <si>
    <t>Дійсний з 29.01.2024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</si>
</sst>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\ [$€-1]"/>
  </numFmts>
  <fonts count="39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1"/>
      <charset val="204"/>
    </font>
    <font>
      <sz val="10"/>
      <name val="Arial"/>
      <family val="2"/>
      <charset val="204"/>
    </font>
    <font>
      <sz val="16"/>
      <name val="Cambria"/>
      <family val="1"/>
      <charset val="204"/>
    </font>
    <font>
      <sz val="11"/>
      <color theme="1"/>
      <name val="Calibri"/>
      <family val="2"/>
      <charset val="238"/>
      <scheme val="minor"/>
    </font>
    <font>
      <sz val="18"/>
      <name val="Cambria"/>
      <family val="1"/>
      <scheme val="major"/>
    </font>
    <font>
      <b/>
      <sz val="28"/>
      <color rgb="FF0070C0"/>
      <name val="Cambria"/>
      <family val="1"/>
      <scheme val="major"/>
    </font>
    <font>
      <sz val="16"/>
      <name val="Cambria"/>
      <family val="1"/>
      <scheme val="major"/>
    </font>
    <font>
      <b/>
      <sz val="12"/>
      <name val="Cambria"/>
      <family val="1"/>
      <scheme val="major"/>
    </font>
    <font>
      <sz val="16"/>
      <color rgb="FFFF0000"/>
      <name val="Cambria"/>
      <family val="1"/>
      <scheme val="major"/>
    </font>
    <font>
      <sz val="16"/>
      <name val="Cambria"/>
      <family val="1"/>
      <charset val="204"/>
      <scheme val="major"/>
    </font>
    <font>
      <b/>
      <sz val="16"/>
      <name val="Cambria"/>
      <family val="1"/>
      <scheme val="major"/>
    </font>
    <font>
      <b/>
      <sz val="16"/>
      <color rgb="FFFF0000"/>
      <name val="Cambria"/>
      <family val="1"/>
      <scheme val="major"/>
    </font>
    <font>
      <sz val="16"/>
      <color rgb="FF0070C0"/>
      <name val="Cambria"/>
      <family val="1"/>
      <scheme val="major"/>
    </font>
    <font>
      <sz val="14"/>
      <name val="Cambria"/>
      <family val="1"/>
      <scheme val="major"/>
    </font>
    <font>
      <b/>
      <sz val="16"/>
      <name val="Cambria"/>
      <family val="1"/>
      <charset val="204"/>
      <scheme val="major"/>
    </font>
    <font>
      <b/>
      <sz val="12"/>
      <color rgb="FFFF0000"/>
      <name val="Cambria"/>
      <family val="1"/>
      <scheme val="major"/>
    </font>
    <font>
      <sz val="12"/>
      <name val="Cambria"/>
      <family val="1"/>
      <scheme val="major"/>
    </font>
    <font>
      <b/>
      <sz val="20"/>
      <color rgb="FF0070C0"/>
      <name val="Cambria"/>
      <family val="1"/>
      <scheme val="major"/>
    </font>
    <font>
      <sz val="16"/>
      <color theme="1"/>
      <name val="Cambria"/>
      <family val="1"/>
      <scheme val="major"/>
    </font>
    <font>
      <b/>
      <sz val="14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4"/>
      <name val="Cambria"/>
      <family val="1"/>
      <scheme val="major"/>
    </font>
    <font>
      <b/>
      <sz val="18"/>
      <color rgb="FFFF0000"/>
      <name val="Cambria"/>
      <family val="1"/>
      <scheme val="major"/>
    </font>
    <font>
      <b/>
      <sz val="18"/>
      <name val="Cambria"/>
      <family val="1"/>
      <charset val="204"/>
      <scheme val="major"/>
    </font>
    <font>
      <sz val="18"/>
      <name val="Cambria"/>
      <family val="1"/>
      <charset val="204"/>
      <scheme val="major"/>
    </font>
    <font>
      <b/>
      <sz val="18"/>
      <name val="Cambria"/>
      <family val="1"/>
      <scheme val="major"/>
    </font>
    <font>
      <b/>
      <sz val="46"/>
      <name val="Cambria"/>
      <family val="1"/>
      <charset val="204"/>
      <scheme val="major"/>
    </font>
    <font>
      <b/>
      <sz val="32"/>
      <name val="Cambria"/>
      <family val="1"/>
      <scheme val="major"/>
    </font>
    <font>
      <b/>
      <sz val="28"/>
      <color theme="4"/>
      <name val="Bookman Old Style"/>
      <family val="1"/>
      <charset val="204"/>
    </font>
    <font>
      <sz val="12"/>
      <name val="Arial"/>
      <family val="2"/>
      <charset val="204"/>
    </font>
    <font>
      <b/>
      <sz val="12"/>
      <color rgb="FF181717"/>
      <name val="Arial"/>
      <family val="2"/>
      <charset val="204"/>
    </font>
    <font>
      <sz val="11"/>
      <color rgb="FF181717"/>
      <name val="Arial"/>
      <family val="2"/>
      <charset val="204"/>
    </font>
    <font>
      <sz val="12"/>
      <color rgb="FF181717"/>
      <name val="Arial"/>
      <family val="2"/>
      <charset val="204"/>
    </font>
    <font>
      <sz val="18"/>
      <color rgb="FFFF0000"/>
      <name val="Arial"/>
      <family val="2"/>
      <charset val="204"/>
    </font>
    <font>
      <sz val="8"/>
      <name val="Arial"/>
    </font>
    <font>
      <b/>
      <sz val="10"/>
      <name val="Arial"/>
      <family val="2"/>
      <charset val="204"/>
    </font>
    <font>
      <b/>
      <sz val="16"/>
      <color rgb="FFFF0000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DECB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4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64"/>
      </right>
      <top/>
      <bottom/>
      <diagonal/>
    </border>
    <border>
      <left/>
      <right/>
      <top style="thick">
        <color rgb="FFE84F36"/>
      </top>
      <bottom/>
      <diagonal/>
    </border>
    <border>
      <left/>
      <right/>
      <top style="thick">
        <color rgb="FFE84F36"/>
      </top>
      <bottom style="thick">
        <color rgb="FFE84F36"/>
      </bottom>
      <diagonal/>
    </border>
    <border>
      <left/>
      <right/>
      <top/>
      <bottom style="medium">
        <color rgb="FF00B0F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rgb="FF00B0F0"/>
      </top>
      <bottom/>
      <diagonal/>
    </border>
  </borders>
  <cellStyleXfs count="2">
    <xf numFmtId="0" fontId="0" fillId="0" borderId="0"/>
    <xf numFmtId="0" fontId="5" fillId="0" borderId="0"/>
  </cellStyleXfs>
  <cellXfs count="283">
    <xf numFmtId="0" fontId="0" fillId="0" borderId="0" xfId="0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/>
    <xf numFmtId="0" fontId="6" fillId="0" borderId="0" xfId="0" applyFont="1" applyAlignment="1">
      <alignment wrapText="1"/>
    </xf>
    <xf numFmtId="0" fontId="7" fillId="0" borderId="0" xfId="0" applyFont="1" applyFill="1" applyBorder="1" applyAlignment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8" fillId="0" borderId="0" xfId="0" applyFont="1" applyAlignment="1">
      <alignment horizontal="left"/>
    </xf>
    <xf numFmtId="0" fontId="10" fillId="0" borderId="0" xfId="0" applyFont="1"/>
    <xf numFmtId="0" fontId="12" fillId="0" borderId="0" xfId="0" applyFont="1" applyFill="1"/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7" fillId="0" borderId="4" xfId="0" applyFont="1" applyFill="1" applyBorder="1" applyAlignment="1"/>
    <xf numFmtId="0" fontId="13" fillId="0" borderId="4" xfId="0" applyFont="1" applyFill="1" applyBorder="1" applyAlignment="1">
      <alignment wrapText="1"/>
    </xf>
    <xf numFmtId="0" fontId="8" fillId="0" borderId="4" xfId="0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5" fillId="2" borderId="0" xfId="0" applyFont="1" applyFill="1" applyAlignment="1">
      <alignment horizontal="left" vertical="top"/>
    </xf>
    <xf numFmtId="0" fontId="15" fillId="2" borderId="0" xfId="0" applyFont="1" applyFill="1" applyAlignment="1">
      <alignment horizontal="left" vertical="top" wrapText="1"/>
    </xf>
    <xf numFmtId="0" fontId="15" fillId="2" borderId="0" xfId="0" applyFont="1" applyFill="1" applyAlignment="1">
      <alignment horizontal="center" vertical="top"/>
    </xf>
    <xf numFmtId="0" fontId="12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164" fontId="12" fillId="0" borderId="0" xfId="0" applyNumberFormat="1" applyFont="1" applyFill="1" applyBorder="1" applyAlignment="1">
      <alignment horizontal="center" vertical="top"/>
    </xf>
    <xf numFmtId="2" fontId="8" fillId="0" borderId="0" xfId="0" applyNumberFormat="1" applyFont="1" applyFill="1" applyBorder="1" applyAlignment="1">
      <alignment horizontal="center" vertical="top"/>
    </xf>
    <xf numFmtId="2" fontId="3" fillId="0" borderId="0" xfId="0" applyNumberFormat="1" applyFont="1" applyAlignment="1">
      <alignment horizontal="left"/>
    </xf>
    <xf numFmtId="0" fontId="12" fillId="0" borderId="0" xfId="0" applyFont="1" applyFill="1" applyBorder="1" applyAlignment="1">
      <alignment horizontal="left" vertical="top"/>
    </xf>
    <xf numFmtId="0" fontId="12" fillId="3" borderId="0" xfId="0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horizontal="left" vertical="top"/>
    </xf>
    <xf numFmtId="164" fontId="12" fillId="3" borderId="0" xfId="0" applyNumberFormat="1" applyFont="1" applyFill="1" applyBorder="1" applyAlignment="1">
      <alignment horizontal="center" vertical="top"/>
    </xf>
    <xf numFmtId="2" fontId="8" fillId="3" borderId="0" xfId="0" applyNumberFormat="1" applyFont="1" applyFill="1" applyBorder="1" applyAlignment="1">
      <alignment horizontal="center" vertical="top"/>
    </xf>
    <xf numFmtId="0" fontId="8" fillId="3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/>
    </xf>
    <xf numFmtId="164" fontId="12" fillId="0" borderId="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/>
    </xf>
    <xf numFmtId="0" fontId="8" fillId="3" borderId="5" xfId="0" applyFont="1" applyFill="1" applyBorder="1" applyAlignment="1">
      <alignment horizontal="left" vertical="top" wrapText="1"/>
    </xf>
    <xf numFmtId="0" fontId="8" fillId="3" borderId="5" xfId="0" applyFont="1" applyFill="1" applyBorder="1" applyAlignment="1">
      <alignment horizontal="left" vertical="top"/>
    </xf>
    <xf numFmtId="164" fontId="12" fillId="3" borderId="5" xfId="0" applyNumberFormat="1" applyFont="1" applyFill="1" applyBorder="1" applyAlignment="1">
      <alignment horizontal="center" vertical="top"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17" fillId="0" borderId="0" xfId="0" applyFont="1" applyFill="1" applyBorder="1" applyAlignment="1"/>
    <xf numFmtId="0" fontId="18" fillId="0" borderId="0" xfId="0" applyFont="1" applyAlignment="1">
      <alignment horizontal="left"/>
    </xf>
    <xf numFmtId="0" fontId="8" fillId="0" borderId="0" xfId="0" applyFont="1" applyBorder="1" applyAlignment="1">
      <alignment horizontal="right"/>
    </xf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wrapText="1"/>
    </xf>
    <xf numFmtId="0" fontId="19" fillId="0" borderId="4" xfId="0" applyFont="1" applyFill="1" applyBorder="1" applyAlignment="1"/>
    <xf numFmtId="0" fontId="12" fillId="0" borderId="6" xfId="0" applyFont="1" applyFill="1" applyBorder="1" applyAlignment="1">
      <alignment horizontal="left" vertical="top" wrapText="1"/>
    </xf>
    <xf numFmtId="164" fontId="12" fillId="0" borderId="6" xfId="0" applyNumberFormat="1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/>
    </xf>
    <xf numFmtId="0" fontId="12" fillId="3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top"/>
    </xf>
    <xf numFmtId="2" fontId="8" fillId="3" borderId="1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2" fontId="20" fillId="0" borderId="0" xfId="0" applyNumberFormat="1" applyFont="1" applyFill="1" applyBorder="1" applyAlignment="1">
      <alignment horizontal="center" vertical="top"/>
    </xf>
    <xf numFmtId="0" fontId="12" fillId="3" borderId="0" xfId="0" applyFont="1" applyFill="1" applyBorder="1" applyAlignment="1">
      <alignment horizontal="center" vertical="top"/>
    </xf>
    <xf numFmtId="2" fontId="20" fillId="3" borderId="0" xfId="0" applyNumberFormat="1" applyFont="1" applyFill="1" applyBorder="1" applyAlignment="1">
      <alignment horizontal="center" vertical="top"/>
    </xf>
    <xf numFmtId="0" fontId="23" fillId="0" borderId="3" xfId="0" applyFont="1" applyFill="1" applyBorder="1" applyAlignment="1">
      <alignment horizontal="left" vertical="center"/>
    </xf>
    <xf numFmtId="0" fontId="8" fillId="0" borderId="0" xfId="0" applyFont="1"/>
    <xf numFmtId="0" fontId="8" fillId="0" borderId="0" xfId="0" applyFont="1" applyAlignment="1">
      <alignment wrapText="1"/>
    </xf>
    <xf numFmtId="0" fontId="15" fillId="2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/>
    <xf numFmtId="0" fontId="8" fillId="3" borderId="0" xfId="0" applyFont="1" applyFill="1" applyBorder="1" applyAlignment="1">
      <alignment vertical="top"/>
    </xf>
    <xf numFmtId="0" fontId="8" fillId="3" borderId="0" xfId="0" applyFont="1" applyFill="1" applyBorder="1" applyAlignment="1">
      <alignment vertical="top" wrapText="1"/>
    </xf>
    <xf numFmtId="0" fontId="16" fillId="3" borderId="0" xfId="0" applyFont="1" applyFill="1" applyBorder="1" applyAlignment="1">
      <alignment horizontal="left" vertical="top" wrapText="1"/>
    </xf>
    <xf numFmtId="164" fontId="11" fillId="0" borderId="0" xfId="0" applyNumberFormat="1" applyFont="1" applyFill="1" applyBorder="1" applyAlignment="1">
      <alignment horizontal="left" vertical="top"/>
    </xf>
    <xf numFmtId="0" fontId="12" fillId="3" borderId="6" xfId="0" applyFont="1" applyFill="1" applyBorder="1" applyAlignment="1">
      <alignment horizontal="left" vertical="top" wrapText="1"/>
    </xf>
    <xf numFmtId="0" fontId="8" fillId="3" borderId="6" xfId="0" applyFont="1" applyFill="1" applyBorder="1" applyAlignment="1">
      <alignment horizontal="left" vertical="top" wrapText="1"/>
    </xf>
    <xf numFmtId="0" fontId="15" fillId="3" borderId="0" xfId="0" applyFont="1" applyFill="1" applyBorder="1" applyAlignment="1">
      <alignment horizontal="left" vertical="top" wrapText="1"/>
    </xf>
    <xf numFmtId="164" fontId="8" fillId="3" borderId="0" xfId="0" applyNumberFormat="1" applyFont="1" applyFill="1" applyBorder="1" applyAlignment="1">
      <alignment horizontal="center" vertical="top"/>
    </xf>
    <xf numFmtId="0" fontId="12" fillId="3" borderId="5" xfId="0" applyFont="1" applyFill="1" applyBorder="1" applyAlignment="1">
      <alignment horizontal="left" vertical="top" wrapText="1"/>
    </xf>
    <xf numFmtId="164" fontId="8" fillId="3" borderId="5" xfId="0" applyNumberFormat="1" applyFont="1" applyFill="1" applyBorder="1" applyAlignment="1">
      <alignment horizontal="center" vertical="top"/>
    </xf>
    <xf numFmtId="164" fontId="8" fillId="0" borderId="0" xfId="0" applyNumberFormat="1" applyFont="1" applyFill="1" applyBorder="1" applyAlignment="1">
      <alignment horizontal="center" vertical="top"/>
    </xf>
    <xf numFmtId="0" fontId="24" fillId="0" borderId="4" xfId="0" applyFont="1" applyFill="1" applyBorder="1" applyAlignment="1">
      <alignment wrapText="1"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25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horizontal="left" vertical="top"/>
    </xf>
    <xf numFmtId="0" fontId="2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/>
    </xf>
    <xf numFmtId="0" fontId="4" fillId="0" borderId="0" xfId="0" applyFont="1" applyAlignment="1">
      <alignment vertical="center"/>
    </xf>
    <xf numFmtId="0" fontId="15" fillId="0" borderId="0" xfId="0" applyFont="1" applyFill="1" applyAlignment="1">
      <alignment horizontal="center" vertical="top"/>
    </xf>
    <xf numFmtId="0" fontId="4" fillId="0" borderId="0" xfId="0" applyFont="1"/>
    <xf numFmtId="0" fontId="27" fillId="3" borderId="6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/>
    </xf>
    <xf numFmtId="164" fontId="27" fillId="3" borderId="0" xfId="0" applyNumberFormat="1" applyFont="1" applyFill="1" applyBorder="1" applyAlignment="1">
      <alignment horizontal="center" vertical="top"/>
    </xf>
    <xf numFmtId="0" fontId="6" fillId="3" borderId="0" xfId="0" applyFont="1" applyFill="1" applyBorder="1" applyAlignment="1">
      <alignment horizontal="left" vertical="top" wrapText="1"/>
    </xf>
    <xf numFmtId="0" fontId="25" fillId="3" borderId="0" xfId="0" applyFont="1" applyFill="1" applyBorder="1" applyAlignment="1">
      <alignment horizontal="left" vertical="top" wrapText="1"/>
    </xf>
    <xf numFmtId="164" fontId="6" fillId="3" borderId="0" xfId="0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 horizontal="left" vertical="top" wrapText="1"/>
    </xf>
    <xf numFmtId="0" fontId="8" fillId="0" borderId="0" xfId="0" quotePrefix="1" applyFont="1" applyFill="1" applyAlignment="1">
      <alignment horizontal="left" vertical="top" wrapText="1"/>
    </xf>
    <xf numFmtId="0" fontId="8" fillId="0" borderId="0" xfId="0" applyNumberFormat="1" applyFont="1" applyFill="1" applyBorder="1" applyAlignment="1">
      <alignment horizontal="center" vertical="top"/>
    </xf>
    <xf numFmtId="0" fontId="15" fillId="0" borderId="0" xfId="0" applyFont="1" applyFill="1" applyAlignment="1">
      <alignment horizontal="left" vertical="top" wrapText="1"/>
    </xf>
    <xf numFmtId="0" fontId="15" fillId="0" borderId="5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/>
    </xf>
    <xf numFmtId="164" fontId="12" fillId="0" borderId="5" xfId="0" applyNumberFormat="1" applyFont="1" applyFill="1" applyBorder="1" applyAlignment="1">
      <alignment horizontal="center" vertical="top"/>
    </xf>
    <xf numFmtId="0" fontId="8" fillId="0" borderId="5" xfId="0" applyNumberFormat="1" applyFont="1" applyFill="1" applyBorder="1" applyAlignment="1">
      <alignment horizontal="center" vertical="top"/>
    </xf>
    <xf numFmtId="0" fontId="15" fillId="3" borderId="0" xfId="0" applyFont="1" applyFill="1" applyAlignment="1">
      <alignment horizontal="left" vertical="top" wrapText="1"/>
    </xf>
    <xf numFmtId="0" fontId="8" fillId="3" borderId="0" xfId="0" applyNumberFormat="1" applyFont="1" applyFill="1" applyBorder="1" applyAlignment="1">
      <alignment horizontal="center" vertical="top"/>
    </xf>
    <xf numFmtId="0" fontId="8" fillId="3" borderId="5" xfId="0" applyNumberFormat="1" applyFont="1" applyFill="1" applyBorder="1" applyAlignment="1">
      <alignment horizontal="center" vertical="top"/>
    </xf>
    <xf numFmtId="0" fontId="8" fillId="0" borderId="6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/>
    </xf>
    <xf numFmtId="0" fontId="12" fillId="0" borderId="5" xfId="0" applyFont="1" applyFill="1" applyBorder="1" applyAlignment="1">
      <alignment horizontal="left" vertical="top" wrapText="1"/>
    </xf>
    <xf numFmtId="0" fontId="11" fillId="3" borderId="0" xfId="0" applyFont="1" applyFill="1" applyBorder="1" applyAlignment="1">
      <alignment horizontal="left" vertical="top" wrapText="1"/>
    </xf>
    <xf numFmtId="2" fontId="8" fillId="3" borderId="5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left" vertical="top" wrapText="1"/>
    </xf>
    <xf numFmtId="164" fontId="8" fillId="0" borderId="5" xfId="0" applyNumberFormat="1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left" vertical="top"/>
    </xf>
    <xf numFmtId="0" fontId="16" fillId="3" borderId="0" xfId="0" applyFont="1" applyFill="1" applyBorder="1" applyAlignment="1">
      <alignment horizontal="left" vertical="top"/>
    </xf>
    <xf numFmtId="0" fontId="11" fillId="0" borderId="0" xfId="0" applyFont="1" applyAlignment="1">
      <alignment horizontal="left"/>
    </xf>
    <xf numFmtId="0" fontId="11" fillId="3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left" vertical="top"/>
    </xf>
    <xf numFmtId="0" fontId="11" fillId="3" borderId="1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top"/>
    </xf>
    <xf numFmtId="0" fontId="12" fillId="3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0" fontId="1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2" fillId="3" borderId="0" xfId="0" applyFont="1" applyFill="1" applyBorder="1" applyAlignment="1">
      <alignment vertical="center" wrapText="1"/>
    </xf>
    <xf numFmtId="2" fontId="8" fillId="0" borderId="1" xfId="0" applyNumberFormat="1" applyFont="1" applyFill="1" applyBorder="1" applyAlignment="1">
      <alignment horizontal="center" vertical="top"/>
    </xf>
    <xf numFmtId="0" fontId="32" fillId="4" borderId="9" xfId="0" applyFont="1" applyFill="1" applyBorder="1" applyAlignment="1">
      <alignment horizontal="center" vertical="center" wrapText="1" readingOrder="1"/>
    </xf>
    <xf numFmtId="0" fontId="33" fillId="4" borderId="9" xfId="0" applyFont="1" applyFill="1" applyBorder="1" applyAlignment="1">
      <alignment horizontal="left" vertical="center" wrapText="1" readingOrder="1"/>
    </xf>
    <xf numFmtId="0" fontId="34" fillId="4" borderId="9" xfId="0" applyFont="1" applyFill="1" applyBorder="1" applyAlignment="1">
      <alignment horizontal="center" vertical="center" wrapText="1" readingOrder="1"/>
    </xf>
    <xf numFmtId="0" fontId="32" fillId="0" borderId="10" xfId="0" applyFont="1" applyBorder="1" applyAlignment="1">
      <alignment horizontal="center" vertical="center" wrapText="1" readingOrder="1"/>
    </xf>
    <xf numFmtId="0" fontId="12" fillId="0" borderId="0" xfId="0" applyFont="1" applyFill="1" applyBorder="1" applyAlignment="1">
      <alignment horizontal="center" vertical="top"/>
    </xf>
    <xf numFmtId="165" fontId="8" fillId="0" borderId="0" xfId="0" applyNumberFormat="1" applyFont="1" applyFill="1" applyBorder="1" applyAlignment="1">
      <alignment horizontal="center" vertical="top"/>
    </xf>
    <xf numFmtId="165" fontId="12" fillId="3" borderId="0" xfId="0" applyNumberFormat="1" applyFont="1" applyFill="1" applyBorder="1" applyAlignment="1">
      <alignment horizontal="center" vertical="top"/>
    </xf>
    <xf numFmtId="165" fontId="12" fillId="0" borderId="0" xfId="0" applyNumberFormat="1" applyFont="1" applyFill="1" applyBorder="1" applyAlignment="1">
      <alignment horizontal="left"/>
    </xf>
    <xf numFmtId="165" fontId="12" fillId="0" borderId="0" xfId="0" applyNumberFormat="1" applyFont="1" applyFill="1" applyBorder="1" applyAlignment="1">
      <alignment horizontal="center" vertical="top"/>
    </xf>
    <xf numFmtId="165" fontId="8" fillId="3" borderId="0" xfId="0" applyNumberFormat="1" applyFont="1" applyFill="1" applyBorder="1" applyAlignment="1">
      <alignment horizontal="center" vertical="top"/>
    </xf>
    <xf numFmtId="165" fontId="8" fillId="0" borderId="0" xfId="0" applyNumberFormat="1" applyFont="1" applyBorder="1" applyAlignment="1">
      <alignment horizontal="center"/>
    </xf>
    <xf numFmtId="165" fontId="18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165" fontId="8" fillId="0" borderId="4" xfId="0" applyNumberFormat="1" applyFont="1" applyBorder="1" applyAlignment="1">
      <alignment horizontal="center"/>
    </xf>
    <xf numFmtId="165" fontId="15" fillId="2" borderId="0" xfId="0" applyNumberFormat="1" applyFont="1" applyFill="1" applyAlignment="1">
      <alignment horizontal="center" vertical="top"/>
    </xf>
    <xf numFmtId="165" fontId="12" fillId="0" borderId="1" xfId="0" applyNumberFormat="1" applyFont="1" applyFill="1" applyBorder="1" applyAlignment="1">
      <alignment horizontal="center" vertical="top"/>
    </xf>
    <xf numFmtId="165" fontId="8" fillId="3" borderId="1" xfId="0" applyNumberFormat="1" applyFont="1" applyFill="1" applyBorder="1" applyAlignment="1">
      <alignment horizontal="center" vertical="top"/>
    </xf>
    <xf numFmtId="165" fontId="1" fillId="0" borderId="0" xfId="0" applyNumberFormat="1" applyFont="1" applyAlignment="1">
      <alignment horizontal="left"/>
    </xf>
    <xf numFmtId="165" fontId="20" fillId="3" borderId="0" xfId="0" applyNumberFormat="1" applyFont="1" applyFill="1" applyBorder="1" applyAlignment="1">
      <alignment horizontal="center" vertical="top"/>
    </xf>
    <xf numFmtId="165" fontId="20" fillId="0" borderId="0" xfId="0" applyNumberFormat="1" applyFont="1" applyFill="1" applyBorder="1" applyAlignment="1">
      <alignment horizontal="center" vertical="top"/>
    </xf>
    <xf numFmtId="165" fontId="12" fillId="0" borderId="1" xfId="0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 horizontal="left" vertical="center"/>
    </xf>
    <xf numFmtId="0" fontId="12" fillId="3" borderId="11" xfId="0" applyFont="1" applyFill="1" applyBorder="1" applyAlignment="1">
      <alignment horizontal="left" vertical="top"/>
    </xf>
    <xf numFmtId="0" fontId="12" fillId="3" borderId="11" xfId="0" applyFont="1" applyFill="1" applyBorder="1" applyAlignment="1">
      <alignment horizontal="center" vertical="top"/>
    </xf>
    <xf numFmtId="165" fontId="20" fillId="3" borderId="11" xfId="0" applyNumberFormat="1" applyFont="1" applyFill="1" applyBorder="1" applyAlignment="1">
      <alignment horizontal="center" vertical="top"/>
    </xf>
    <xf numFmtId="2" fontId="20" fillId="3" borderId="11" xfId="0" applyNumberFormat="1" applyFont="1" applyFill="1" applyBorder="1" applyAlignment="1">
      <alignment horizontal="center" vertical="top"/>
    </xf>
    <xf numFmtId="0" fontId="31" fillId="0" borderId="0" xfId="0" applyFont="1"/>
    <xf numFmtId="165" fontId="31" fillId="0" borderId="0" xfId="0" applyNumberFormat="1" applyFont="1"/>
    <xf numFmtId="2" fontId="35" fillId="0" borderId="0" xfId="0" applyNumberFormat="1" applyFont="1"/>
    <xf numFmtId="165" fontId="3" fillId="0" borderId="0" xfId="0" applyNumberFormat="1" applyFont="1"/>
    <xf numFmtId="0" fontId="15" fillId="0" borderId="0" xfId="0" applyFont="1" applyFill="1" applyAlignment="1">
      <alignment horizontal="center" vertical="top"/>
    </xf>
    <xf numFmtId="0" fontId="27" fillId="0" borderId="6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/>
    <xf numFmtId="0" fontId="15" fillId="0" borderId="0" xfId="0" applyFont="1" applyFill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center" vertical="top"/>
    </xf>
    <xf numFmtId="165" fontId="20" fillId="0" borderId="1" xfId="0" applyNumberFormat="1" applyFont="1" applyFill="1" applyBorder="1" applyAlignment="1">
      <alignment horizontal="center" vertical="top"/>
    </xf>
    <xf numFmtId="2" fontId="20" fillId="0" borderId="1" xfId="0" applyNumberFormat="1" applyFont="1" applyFill="1" applyBorder="1" applyAlignment="1">
      <alignment horizontal="center" vertical="top"/>
    </xf>
    <xf numFmtId="0" fontId="12" fillId="3" borderId="1" xfId="0" applyFont="1" applyFill="1" applyBorder="1" applyAlignment="1">
      <alignment horizontal="center" vertical="top"/>
    </xf>
    <xf numFmtId="165" fontId="20" fillId="3" borderId="1" xfId="0" applyNumberFormat="1" applyFont="1" applyFill="1" applyBorder="1" applyAlignment="1">
      <alignment horizontal="center" vertical="top"/>
    </xf>
    <xf numFmtId="2" fontId="20" fillId="3" borderId="1" xfId="0" applyNumberFormat="1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left" vertical="top"/>
    </xf>
    <xf numFmtId="0" fontId="12" fillId="0" borderId="12" xfId="0" applyFont="1" applyFill="1" applyBorder="1" applyAlignment="1">
      <alignment horizontal="center" vertical="top"/>
    </xf>
    <xf numFmtId="165" fontId="20" fillId="0" borderId="12" xfId="0" applyNumberFormat="1" applyFont="1" applyFill="1" applyBorder="1" applyAlignment="1">
      <alignment horizontal="center" vertical="top"/>
    </xf>
    <xf numFmtId="2" fontId="20" fillId="0" borderId="12" xfId="0" applyNumberFormat="1" applyFont="1" applyFill="1" applyBorder="1" applyAlignment="1">
      <alignment horizontal="center" vertical="top"/>
    </xf>
    <xf numFmtId="0" fontId="12" fillId="3" borderId="12" xfId="0" applyFont="1" applyFill="1" applyBorder="1" applyAlignment="1">
      <alignment horizontal="center" vertical="top"/>
    </xf>
    <xf numFmtId="0" fontId="12" fillId="3" borderId="12" xfId="0" applyFont="1" applyFill="1" applyBorder="1" applyAlignment="1">
      <alignment horizontal="left" vertical="top"/>
    </xf>
    <xf numFmtId="165" fontId="20" fillId="3" borderId="12" xfId="0" applyNumberFormat="1" applyFont="1" applyFill="1" applyBorder="1" applyAlignment="1">
      <alignment horizontal="center" vertical="top"/>
    </xf>
    <xf numFmtId="2" fontId="20" fillId="3" borderId="12" xfId="0" applyNumberFormat="1" applyFont="1" applyFill="1" applyBorder="1" applyAlignment="1">
      <alignment horizontal="center" vertical="top"/>
    </xf>
    <xf numFmtId="0" fontId="15" fillId="0" borderId="0" xfId="0" applyFont="1" applyFill="1" applyAlignment="1">
      <alignment horizontal="center" vertical="top"/>
    </xf>
    <xf numFmtId="0" fontId="15" fillId="0" borderId="5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2" fillId="0" borderId="6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left" vertical="top"/>
    </xf>
    <xf numFmtId="0" fontId="12" fillId="0" borderId="5" xfId="0" applyFont="1" applyFill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0" fontId="27" fillId="0" borderId="0" xfId="0" applyFont="1" applyFill="1" applyBorder="1" applyAlignment="1">
      <alignment horizontal="left" vertical="top"/>
    </xf>
    <xf numFmtId="0" fontId="12" fillId="0" borderId="6" xfId="0" applyFont="1" applyFill="1" applyBorder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0" fontId="8" fillId="0" borderId="5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0" borderId="7" xfId="0" applyFont="1" applyFill="1" applyBorder="1" applyAlignment="1">
      <alignment horizontal="left" vertical="top"/>
    </xf>
    <xf numFmtId="0" fontId="8" fillId="0" borderId="6" xfId="0" applyFont="1" applyFill="1" applyBorder="1" applyAlignment="1">
      <alignment horizontal="left" vertical="top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12" fillId="0" borderId="1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23" fillId="3" borderId="0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21" fillId="0" borderId="8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1" fillId="0" borderId="13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left"/>
    </xf>
    <xf numFmtId="0" fontId="21" fillId="0" borderId="14" xfId="0" applyFont="1" applyFill="1" applyBorder="1" applyAlignment="1">
      <alignment vertical="center"/>
    </xf>
    <xf numFmtId="0" fontId="22" fillId="0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/>
    </xf>
    <xf numFmtId="0" fontId="21" fillId="0" borderId="15" xfId="0" applyFont="1" applyFill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21" fillId="0" borderId="18" xfId="0" applyFont="1" applyFill="1" applyBorder="1" applyAlignment="1">
      <alignment vertical="center"/>
    </xf>
    <xf numFmtId="0" fontId="21" fillId="0" borderId="19" xfId="0" applyFont="1" applyFill="1" applyBorder="1" applyAlignment="1">
      <alignment vertical="center"/>
    </xf>
    <xf numFmtId="0" fontId="22" fillId="0" borderId="20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/>
    </xf>
    <xf numFmtId="0" fontId="21" fillId="0" borderId="20" xfId="0" applyFont="1" applyFill="1" applyBorder="1" applyAlignment="1">
      <alignment vertical="center"/>
    </xf>
    <xf numFmtId="0" fontId="21" fillId="0" borderId="21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 wrapText="1"/>
    </xf>
    <xf numFmtId="0" fontId="23" fillId="3" borderId="12" xfId="0" applyFont="1" applyFill="1" applyBorder="1" applyAlignment="1">
      <alignment vertical="center" wrapText="1"/>
    </xf>
    <xf numFmtId="0" fontId="23" fillId="3" borderId="11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left" vertical="top"/>
    </xf>
    <xf numFmtId="0" fontId="12" fillId="0" borderId="2" xfId="0" applyFont="1" applyFill="1" applyBorder="1" applyAlignment="1">
      <alignment horizontal="center" vertical="top"/>
    </xf>
    <xf numFmtId="165" fontId="20" fillId="0" borderId="2" xfId="0" applyNumberFormat="1" applyFont="1" applyFill="1" applyBorder="1" applyAlignment="1">
      <alignment horizontal="center" vertical="top"/>
    </xf>
    <xf numFmtId="2" fontId="20" fillId="0" borderId="2" xfId="0" applyNumberFormat="1" applyFont="1" applyFill="1" applyBorder="1" applyAlignment="1">
      <alignment horizontal="center" vertical="top"/>
    </xf>
    <xf numFmtId="0" fontId="7" fillId="0" borderId="2" xfId="0" applyFont="1" applyFill="1" applyBorder="1" applyAlignment="1"/>
    <xf numFmtId="0" fontId="12" fillId="0" borderId="2" xfId="0" applyFont="1" applyFill="1" applyBorder="1" applyAlignment="1">
      <alignment horizontal="left" vertical="top" wrapText="1"/>
    </xf>
    <xf numFmtId="165" fontId="12" fillId="0" borderId="2" xfId="0" applyNumberFormat="1" applyFont="1" applyFill="1" applyBorder="1" applyAlignment="1">
      <alignment horizontal="center" vertical="top"/>
    </xf>
    <xf numFmtId="0" fontId="23" fillId="3" borderId="12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3" fillId="3" borderId="11" xfId="0" applyFont="1" applyFill="1" applyBorder="1" applyAlignment="1">
      <alignment horizontal="center" vertical="center" wrapText="1"/>
    </xf>
    <xf numFmtId="0" fontId="23" fillId="3" borderId="2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37" fillId="0" borderId="0" xfId="0" applyFont="1"/>
    <xf numFmtId="165" fontId="16" fillId="0" borderId="0" xfId="0" applyNumberFormat="1" applyFont="1" applyFill="1" applyBorder="1" applyAlignment="1">
      <alignment horizontal="center" vertical="top"/>
    </xf>
    <xf numFmtId="165" fontId="38" fillId="0" borderId="0" xfId="0" applyNumberFormat="1" applyFont="1" applyFill="1" applyBorder="1" applyAlignment="1">
      <alignment horizontal="center" vertical="top"/>
    </xf>
    <xf numFmtId="0" fontId="16" fillId="0" borderId="0" xfId="0" applyFont="1" applyAlignment="1">
      <alignment horizontal="center"/>
    </xf>
    <xf numFmtId="165" fontId="16" fillId="3" borderId="0" xfId="0" applyNumberFormat="1" applyFont="1" applyFill="1" applyBorder="1" applyAlignment="1">
      <alignment horizontal="center" vertical="top"/>
    </xf>
    <xf numFmtId="165" fontId="38" fillId="3" borderId="0" xfId="0" applyNumberFormat="1" applyFont="1" applyFill="1" applyBorder="1" applyAlignment="1">
      <alignment horizontal="center" vertical="top"/>
    </xf>
    <xf numFmtId="165" fontId="16" fillId="0" borderId="0" xfId="0" applyNumberFormat="1" applyFont="1" applyFill="1" applyBorder="1" applyAlignment="1">
      <alignment horizontal="left"/>
    </xf>
    <xf numFmtId="165" fontId="16" fillId="0" borderId="1" xfId="0" applyNumberFormat="1" applyFont="1" applyFill="1" applyBorder="1" applyAlignment="1">
      <alignment horizontal="center" vertical="top"/>
    </xf>
    <xf numFmtId="165" fontId="16" fillId="3" borderId="1" xfId="0" applyNumberFormat="1" applyFont="1" applyFill="1" applyBorder="1" applyAlignment="1">
      <alignment horizontal="center" vertical="top"/>
    </xf>
    <xf numFmtId="165" fontId="16" fillId="0" borderId="12" xfId="0" applyNumberFormat="1" applyFont="1" applyFill="1" applyBorder="1" applyAlignment="1">
      <alignment horizontal="center" vertical="top"/>
    </xf>
    <xf numFmtId="165" fontId="16" fillId="3" borderId="12" xfId="0" applyNumberFormat="1" applyFont="1" applyFill="1" applyBorder="1" applyAlignment="1">
      <alignment horizontal="center" vertical="top"/>
    </xf>
    <xf numFmtId="165" fontId="16" fillId="3" borderId="11" xfId="0" applyNumberFormat="1" applyFont="1" applyFill="1" applyBorder="1" applyAlignment="1">
      <alignment horizontal="center" vertical="top"/>
    </xf>
    <xf numFmtId="165" fontId="16" fillId="0" borderId="2" xfId="0" applyNumberFormat="1" applyFont="1" applyFill="1" applyBorder="1" applyAlignment="1">
      <alignment horizontal="center" vertical="top"/>
    </xf>
  </cellXfs>
  <cellStyles count="2">
    <cellStyle name="Normal" xfId="0" builtinId="0"/>
    <cellStyle name="Обычный 15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18" Type="http://schemas.openxmlformats.org/officeDocument/2006/relationships/image" Target="../media/image18.jpeg"/><Relationship Id="rId26" Type="http://schemas.openxmlformats.org/officeDocument/2006/relationships/image" Target="../media/image26.png"/><Relationship Id="rId3" Type="http://schemas.openxmlformats.org/officeDocument/2006/relationships/image" Target="../media/image3.emf"/><Relationship Id="rId21" Type="http://schemas.openxmlformats.org/officeDocument/2006/relationships/image" Target="../media/image21.jpeg"/><Relationship Id="rId7" Type="http://schemas.openxmlformats.org/officeDocument/2006/relationships/image" Target="../media/image7.emf"/><Relationship Id="rId12" Type="http://schemas.openxmlformats.org/officeDocument/2006/relationships/image" Target="../media/image12.jpe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jpeg"/><Relationship Id="rId1" Type="http://schemas.openxmlformats.org/officeDocument/2006/relationships/image" Target="../media/image1.png"/><Relationship Id="rId6" Type="http://schemas.openxmlformats.org/officeDocument/2006/relationships/image" Target="../media/image6.emf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jpeg"/><Relationship Id="rId15" Type="http://schemas.openxmlformats.org/officeDocument/2006/relationships/image" Target="../media/image15.emf"/><Relationship Id="rId23" Type="http://schemas.openxmlformats.org/officeDocument/2006/relationships/image" Target="../media/image23.jpeg"/><Relationship Id="rId28" Type="http://schemas.openxmlformats.org/officeDocument/2006/relationships/image" Target="../media/image28.png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4" Type="http://schemas.openxmlformats.org/officeDocument/2006/relationships/image" Target="../media/image4.emf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emf"/><Relationship Id="rId27" Type="http://schemas.openxmlformats.org/officeDocument/2006/relationships/image" Target="../media/image2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533400</xdr:colOff>
      <xdr:row>208</xdr:row>
      <xdr:rowOff>0</xdr:rowOff>
    </xdr:from>
    <xdr:to>
      <xdr:col>1</xdr:col>
      <xdr:colOff>1628775</xdr:colOff>
      <xdr:row>211</xdr:row>
      <xdr:rowOff>142878</xdr:rowOff>
    </xdr:to>
    <xdr:sp macro="" textlink="">
      <xdr:nvSpPr>
        <xdr:cNvPr id="193648" name="AutoShape 7421">
          <a:extLst>
            <a:ext uri="{FF2B5EF4-FFF2-40B4-BE49-F238E27FC236}">
              <a16:creationId xmlns:a16="http://schemas.microsoft.com/office/drawing/2014/main" id="{2C5C1BF2-AF0D-4377-97AE-E40666B4ADEE}"/>
            </a:ext>
          </a:extLst>
        </xdr:cNvPr>
        <xdr:cNvSpPr>
          <a:spLocks noChangeAspect="1" noChangeArrowheads="1"/>
        </xdr:cNvSpPr>
      </xdr:nvSpPr>
      <xdr:spPr bwMode="auto">
        <a:xfrm>
          <a:off x="600075" y="50806350"/>
          <a:ext cx="10953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609600</xdr:colOff>
      <xdr:row>133</xdr:row>
      <xdr:rowOff>0</xdr:rowOff>
    </xdr:from>
    <xdr:to>
      <xdr:col>1</xdr:col>
      <xdr:colOff>609600</xdr:colOff>
      <xdr:row>134</xdr:row>
      <xdr:rowOff>982195</xdr:rowOff>
    </xdr:to>
    <xdr:pic>
      <xdr:nvPicPr>
        <xdr:cNvPr id="193649" name="Picture 12">
          <a:extLst>
            <a:ext uri="{FF2B5EF4-FFF2-40B4-BE49-F238E27FC236}">
              <a16:creationId xmlns:a16="http://schemas.microsoft.com/office/drawing/2014/main" id="{23219CBD-BF84-43DA-9045-92A262768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9689425"/>
          <a:ext cx="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365872</xdr:colOff>
      <xdr:row>43</xdr:row>
      <xdr:rowOff>158003</xdr:rowOff>
    </xdr:from>
    <xdr:to>
      <xdr:col>1</xdr:col>
      <xdr:colOff>2242297</xdr:colOff>
      <xdr:row>45</xdr:row>
      <xdr:rowOff>30255</xdr:rowOff>
    </xdr:to>
    <xdr:pic>
      <xdr:nvPicPr>
        <xdr:cNvPr id="193650" name="Picture 81">
          <a:extLst>
            <a:ext uri="{FF2B5EF4-FFF2-40B4-BE49-F238E27FC236}">
              <a16:creationId xmlns:a16="http://schemas.microsoft.com/office/drawing/2014/main" id="{368FE967-A12A-4FFB-8381-8D5863123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107" y="14344650"/>
          <a:ext cx="1876425" cy="432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885825</xdr:colOff>
      <xdr:row>137</xdr:row>
      <xdr:rowOff>114300</xdr:rowOff>
    </xdr:from>
    <xdr:to>
      <xdr:col>1</xdr:col>
      <xdr:colOff>1409700</xdr:colOff>
      <xdr:row>140</xdr:row>
      <xdr:rowOff>219076</xdr:rowOff>
    </xdr:to>
    <xdr:pic>
      <xdr:nvPicPr>
        <xdr:cNvPr id="193651" name="Kuva 70">
          <a:extLst>
            <a:ext uri="{FF2B5EF4-FFF2-40B4-BE49-F238E27FC236}">
              <a16:creationId xmlns:a16="http://schemas.microsoft.com/office/drawing/2014/main" id="{B349F5C6-672A-4774-8E9A-C571A5A98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31242000"/>
          <a:ext cx="5238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932089</xdr:colOff>
      <xdr:row>140</xdr:row>
      <xdr:rowOff>270782</xdr:rowOff>
    </xdr:from>
    <xdr:to>
      <xdr:col>1</xdr:col>
      <xdr:colOff>1417864</xdr:colOff>
      <xdr:row>143</xdr:row>
      <xdr:rowOff>242211</xdr:rowOff>
    </xdr:to>
    <xdr:pic>
      <xdr:nvPicPr>
        <xdr:cNvPr id="193652" name="Kuva 74">
          <a:extLst>
            <a:ext uri="{FF2B5EF4-FFF2-40B4-BE49-F238E27FC236}">
              <a16:creationId xmlns:a16="http://schemas.microsoft.com/office/drawing/2014/main" id="{D4B4F05D-5006-4555-AAAF-9D4B215C3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2345318"/>
          <a:ext cx="485775" cy="787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657225</xdr:colOff>
      <xdr:row>148</xdr:row>
      <xdr:rowOff>152400</xdr:rowOff>
    </xdr:from>
    <xdr:to>
      <xdr:col>1</xdr:col>
      <xdr:colOff>1647825</xdr:colOff>
      <xdr:row>151</xdr:row>
      <xdr:rowOff>104774</xdr:rowOff>
    </xdr:to>
    <xdr:pic>
      <xdr:nvPicPr>
        <xdr:cNvPr id="193653" name="Kuva 7">
          <a:extLst>
            <a:ext uri="{FF2B5EF4-FFF2-40B4-BE49-F238E27FC236}">
              <a16:creationId xmlns:a16="http://schemas.microsoft.com/office/drawing/2014/main" id="{E9F566A2-1721-4C85-B88F-AE260AEDDD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34594800"/>
          <a:ext cx="9906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914400</xdr:colOff>
      <xdr:row>169</xdr:row>
      <xdr:rowOff>76200</xdr:rowOff>
    </xdr:from>
    <xdr:to>
      <xdr:col>1</xdr:col>
      <xdr:colOff>1428750</xdr:colOff>
      <xdr:row>172</xdr:row>
      <xdr:rowOff>209550</xdr:rowOff>
    </xdr:to>
    <xdr:pic>
      <xdr:nvPicPr>
        <xdr:cNvPr id="193654" name="Kuva 79">
          <a:extLst>
            <a:ext uri="{FF2B5EF4-FFF2-40B4-BE49-F238E27FC236}">
              <a16:creationId xmlns:a16="http://schemas.microsoft.com/office/drawing/2014/main" id="{2FCC9EE2-438E-4263-B48D-0299F4864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40109775"/>
          <a:ext cx="51435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942975</xdr:colOff>
      <xdr:row>173</xdr:row>
      <xdr:rowOff>66675</xdr:rowOff>
    </xdr:from>
    <xdr:to>
      <xdr:col>1</xdr:col>
      <xdr:colOff>1428750</xdr:colOff>
      <xdr:row>176</xdr:row>
      <xdr:rowOff>228602</xdr:rowOff>
    </xdr:to>
    <xdr:pic>
      <xdr:nvPicPr>
        <xdr:cNvPr id="193655" name="Kuva 80">
          <a:extLst>
            <a:ext uri="{FF2B5EF4-FFF2-40B4-BE49-F238E27FC236}">
              <a16:creationId xmlns:a16="http://schemas.microsoft.com/office/drawing/2014/main" id="{A8010D75-A671-4672-BC06-5E902CFA4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1205150"/>
          <a:ext cx="4857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192</xdr:row>
      <xdr:rowOff>104775</xdr:rowOff>
    </xdr:from>
    <xdr:to>
      <xdr:col>1</xdr:col>
      <xdr:colOff>1885950</xdr:colOff>
      <xdr:row>195</xdr:row>
      <xdr:rowOff>209550</xdr:rowOff>
    </xdr:to>
    <xdr:pic>
      <xdr:nvPicPr>
        <xdr:cNvPr id="193656" name="Kuva 10">
          <a:extLst>
            <a:ext uri="{FF2B5EF4-FFF2-40B4-BE49-F238E27FC236}">
              <a16:creationId xmlns:a16="http://schemas.microsoft.com/office/drawing/2014/main" id="{62B480BD-D2BB-4BD9-A722-F02F3BE0C6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46491525"/>
          <a:ext cx="14382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428625</xdr:colOff>
      <xdr:row>196</xdr:row>
      <xdr:rowOff>76200</xdr:rowOff>
    </xdr:from>
    <xdr:to>
      <xdr:col>1</xdr:col>
      <xdr:colOff>1876425</xdr:colOff>
      <xdr:row>199</xdr:row>
      <xdr:rowOff>209548</xdr:rowOff>
    </xdr:to>
    <xdr:pic>
      <xdr:nvPicPr>
        <xdr:cNvPr id="193657" name="Kuva 12">
          <a:extLst>
            <a:ext uri="{FF2B5EF4-FFF2-40B4-BE49-F238E27FC236}">
              <a16:creationId xmlns:a16="http://schemas.microsoft.com/office/drawing/2014/main" id="{CD62E759-458E-4EDC-A3DC-C2D9BAD10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47567850"/>
          <a:ext cx="144780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203</xdr:row>
      <xdr:rowOff>0</xdr:rowOff>
    </xdr:from>
    <xdr:to>
      <xdr:col>1</xdr:col>
      <xdr:colOff>1990725</xdr:colOff>
      <xdr:row>206</xdr:row>
      <xdr:rowOff>142873</xdr:rowOff>
    </xdr:to>
    <xdr:pic>
      <xdr:nvPicPr>
        <xdr:cNvPr id="193658" name="Kuva 145">
          <a:extLst>
            <a:ext uri="{FF2B5EF4-FFF2-40B4-BE49-F238E27FC236}">
              <a16:creationId xmlns:a16="http://schemas.microsoft.com/office/drawing/2014/main" id="{1AE2B5EB-5372-4A7A-B2E9-195342F0E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49425225"/>
          <a:ext cx="14097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533400</xdr:colOff>
      <xdr:row>203</xdr:row>
      <xdr:rowOff>85725</xdr:rowOff>
    </xdr:from>
    <xdr:to>
      <xdr:col>1</xdr:col>
      <xdr:colOff>1876425</xdr:colOff>
      <xdr:row>206</xdr:row>
      <xdr:rowOff>152398</xdr:rowOff>
    </xdr:to>
    <xdr:pic>
      <xdr:nvPicPr>
        <xdr:cNvPr id="193659" name="Kuva 13">
          <a:extLst>
            <a:ext uri="{FF2B5EF4-FFF2-40B4-BE49-F238E27FC236}">
              <a16:creationId xmlns:a16="http://schemas.microsoft.com/office/drawing/2014/main" id="{FAB891C2-9F22-472E-A5B2-9BDF35E51E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49510950"/>
          <a:ext cx="13430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600075</xdr:colOff>
      <xdr:row>185</xdr:row>
      <xdr:rowOff>104775</xdr:rowOff>
    </xdr:from>
    <xdr:to>
      <xdr:col>1</xdr:col>
      <xdr:colOff>1733550</xdr:colOff>
      <xdr:row>188</xdr:row>
      <xdr:rowOff>171451</xdr:rowOff>
    </xdr:to>
    <xdr:pic>
      <xdr:nvPicPr>
        <xdr:cNvPr id="193660" name="Picture 185">
          <a:extLst>
            <a:ext uri="{FF2B5EF4-FFF2-40B4-BE49-F238E27FC236}">
              <a16:creationId xmlns:a16="http://schemas.microsoft.com/office/drawing/2014/main" id="{44211D09-F137-422D-8455-A2653CCB7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44557950"/>
          <a:ext cx="11334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952500</xdr:colOff>
      <xdr:row>177</xdr:row>
      <xdr:rowOff>95250</xdr:rowOff>
    </xdr:from>
    <xdr:to>
      <xdr:col>1</xdr:col>
      <xdr:colOff>1400175</xdr:colOff>
      <xdr:row>180</xdr:row>
      <xdr:rowOff>180971</xdr:rowOff>
    </xdr:to>
    <xdr:pic>
      <xdr:nvPicPr>
        <xdr:cNvPr id="193661" name="Kuva 80">
          <a:extLst>
            <a:ext uri="{FF2B5EF4-FFF2-40B4-BE49-F238E27FC236}">
              <a16:creationId xmlns:a16="http://schemas.microsoft.com/office/drawing/2014/main" id="{26B3D4C7-4A3C-4824-904C-3621DEB6A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42338625"/>
          <a:ext cx="4476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518192</xdr:colOff>
      <xdr:row>51</xdr:row>
      <xdr:rowOff>33617</xdr:rowOff>
    </xdr:from>
    <xdr:to>
      <xdr:col>1</xdr:col>
      <xdr:colOff>2013617</xdr:colOff>
      <xdr:row>52</xdr:row>
      <xdr:rowOff>69475</xdr:rowOff>
    </xdr:to>
    <xdr:pic>
      <xdr:nvPicPr>
        <xdr:cNvPr id="193662" name="Picture 11">
          <a:extLst>
            <a:ext uri="{FF2B5EF4-FFF2-40B4-BE49-F238E27FC236}">
              <a16:creationId xmlns:a16="http://schemas.microsoft.com/office/drawing/2014/main" id="{7C3F04A7-9F20-4F64-B604-FAB7324CA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427" y="16102852"/>
          <a:ext cx="1495425" cy="316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396368</xdr:colOff>
      <xdr:row>37</xdr:row>
      <xdr:rowOff>74440</xdr:rowOff>
    </xdr:from>
    <xdr:to>
      <xdr:col>1</xdr:col>
      <xdr:colOff>2139443</xdr:colOff>
      <xdr:row>38</xdr:row>
      <xdr:rowOff>166809</xdr:rowOff>
    </xdr:to>
    <xdr:pic>
      <xdr:nvPicPr>
        <xdr:cNvPr id="193663" name="Рисунок 3">
          <a:extLst>
            <a:ext uri="{FF2B5EF4-FFF2-40B4-BE49-F238E27FC236}">
              <a16:creationId xmlns:a16="http://schemas.microsoft.com/office/drawing/2014/main" id="{7D2186AF-6CE2-451B-9421-EF25E4D264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52" t="29456" r="6927" b="9698"/>
        <a:stretch>
          <a:fillRect/>
        </a:stretch>
      </xdr:blipFill>
      <xdr:spPr bwMode="auto">
        <a:xfrm>
          <a:off x="463603" y="13140499"/>
          <a:ext cx="1743075" cy="372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609600</xdr:colOff>
      <xdr:row>144</xdr:row>
      <xdr:rowOff>57150</xdr:rowOff>
    </xdr:from>
    <xdr:to>
      <xdr:col>1</xdr:col>
      <xdr:colOff>1809750</xdr:colOff>
      <xdr:row>147</xdr:row>
      <xdr:rowOff>219075</xdr:rowOff>
    </xdr:to>
    <xdr:pic>
      <xdr:nvPicPr>
        <xdr:cNvPr id="193664" name="Kuva 63">
          <a:extLst>
            <a:ext uri="{FF2B5EF4-FFF2-40B4-BE49-F238E27FC236}">
              <a16:creationId xmlns:a16="http://schemas.microsoft.com/office/drawing/2014/main" id="{B8F356BD-A1F7-4E46-8351-8EBE61757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33394650"/>
          <a:ext cx="12001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762000</xdr:colOff>
      <xdr:row>160</xdr:row>
      <xdr:rowOff>133350</xdr:rowOff>
    </xdr:from>
    <xdr:to>
      <xdr:col>1</xdr:col>
      <xdr:colOff>1381125</xdr:colOff>
      <xdr:row>163</xdr:row>
      <xdr:rowOff>1089</xdr:rowOff>
    </xdr:to>
    <xdr:pic>
      <xdr:nvPicPr>
        <xdr:cNvPr id="193665" name="Picture 1">
          <a:extLst>
            <a:ext uri="{FF2B5EF4-FFF2-40B4-BE49-F238E27FC236}">
              <a16:creationId xmlns:a16="http://schemas.microsoft.com/office/drawing/2014/main" id="{9E0FD225-3B7E-4232-BD21-99ECF7E0E5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37671375"/>
          <a:ext cx="6191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790575</xdr:colOff>
      <xdr:row>155</xdr:row>
      <xdr:rowOff>161925</xdr:rowOff>
    </xdr:from>
    <xdr:to>
      <xdr:col>1</xdr:col>
      <xdr:colOff>1362075</xdr:colOff>
      <xdr:row>157</xdr:row>
      <xdr:rowOff>247651</xdr:rowOff>
    </xdr:to>
    <xdr:pic>
      <xdr:nvPicPr>
        <xdr:cNvPr id="193666" name="Picture 1">
          <a:extLst>
            <a:ext uri="{FF2B5EF4-FFF2-40B4-BE49-F238E27FC236}">
              <a16:creationId xmlns:a16="http://schemas.microsoft.com/office/drawing/2014/main" id="{B2941DB0-CAE7-4963-BD7A-B03C818271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36595050"/>
          <a:ext cx="5715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533400</xdr:colOff>
      <xdr:row>181</xdr:row>
      <xdr:rowOff>38100</xdr:rowOff>
    </xdr:from>
    <xdr:to>
      <xdr:col>1</xdr:col>
      <xdr:colOff>1838325</xdr:colOff>
      <xdr:row>184</xdr:row>
      <xdr:rowOff>247652</xdr:rowOff>
    </xdr:to>
    <xdr:pic>
      <xdr:nvPicPr>
        <xdr:cNvPr id="193667" name="Рисунок 125" descr="http://www.vilpe.ru/Link.aspx?id=350530&amp;width=190&amp;height=190">
          <a:extLst>
            <a:ext uri="{FF2B5EF4-FFF2-40B4-BE49-F238E27FC236}">
              <a16:creationId xmlns:a16="http://schemas.microsoft.com/office/drawing/2014/main" id="{957C67F6-E30F-4E1B-9C35-0E5A93EAB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43386375"/>
          <a:ext cx="130492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247650</xdr:colOff>
      <xdr:row>65</xdr:row>
      <xdr:rowOff>0</xdr:rowOff>
    </xdr:from>
    <xdr:to>
      <xdr:col>1</xdr:col>
      <xdr:colOff>2390775</xdr:colOff>
      <xdr:row>67</xdr:row>
      <xdr:rowOff>142876</xdr:rowOff>
    </xdr:to>
    <xdr:pic>
      <xdr:nvPicPr>
        <xdr:cNvPr id="193669" name="Рисунок 166">
          <a:extLst>
            <a:ext uri="{FF2B5EF4-FFF2-40B4-BE49-F238E27FC236}">
              <a16:creationId xmlns:a16="http://schemas.microsoft.com/office/drawing/2014/main" id="{781D59A1-838D-4C58-B323-65E84EB62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7849850"/>
          <a:ext cx="21431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258856</xdr:colOff>
      <xdr:row>78</xdr:row>
      <xdr:rowOff>89647</xdr:rowOff>
    </xdr:from>
    <xdr:to>
      <xdr:col>1</xdr:col>
      <xdr:colOff>2335306</xdr:colOff>
      <xdr:row>80</xdr:row>
      <xdr:rowOff>61071</xdr:rowOff>
    </xdr:to>
    <xdr:pic>
      <xdr:nvPicPr>
        <xdr:cNvPr id="193670" name="Рисунок 2">
          <a:extLst>
            <a:ext uri="{FF2B5EF4-FFF2-40B4-BE49-F238E27FC236}">
              <a16:creationId xmlns:a16="http://schemas.microsoft.com/office/drawing/2014/main" id="{7B28E647-262F-4368-9ABE-A17189118F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47" t="28812" r="14230" b="10988"/>
        <a:stretch>
          <a:fillRect/>
        </a:stretch>
      </xdr:blipFill>
      <xdr:spPr bwMode="auto">
        <a:xfrm>
          <a:off x="326091" y="21548912"/>
          <a:ext cx="2076450" cy="531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274544</xdr:colOff>
      <xdr:row>71</xdr:row>
      <xdr:rowOff>257735</xdr:rowOff>
    </xdr:from>
    <xdr:to>
      <xdr:col>1</xdr:col>
      <xdr:colOff>2274794</xdr:colOff>
      <xdr:row>73</xdr:row>
      <xdr:rowOff>172011</xdr:rowOff>
    </xdr:to>
    <xdr:pic>
      <xdr:nvPicPr>
        <xdr:cNvPr id="193671" name="Рисунок 3">
          <a:extLst>
            <a:ext uri="{FF2B5EF4-FFF2-40B4-BE49-F238E27FC236}">
              <a16:creationId xmlns:a16="http://schemas.microsoft.com/office/drawing/2014/main" id="{A5F16E73-50F9-46E3-BB73-90443188BB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957" t="28165" r="14233" b="12709"/>
        <a:stretch>
          <a:fillRect/>
        </a:stretch>
      </xdr:blipFill>
      <xdr:spPr bwMode="auto">
        <a:xfrm>
          <a:off x="341779" y="20316264"/>
          <a:ext cx="2000250" cy="474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735157</xdr:colOff>
      <xdr:row>117</xdr:row>
      <xdr:rowOff>2190</xdr:rowOff>
    </xdr:from>
    <xdr:to>
      <xdr:col>1</xdr:col>
      <xdr:colOff>1697182</xdr:colOff>
      <xdr:row>118</xdr:row>
      <xdr:rowOff>195748</xdr:rowOff>
    </xdr:to>
    <xdr:pic>
      <xdr:nvPicPr>
        <xdr:cNvPr id="193673" name="Рисунок 164">
          <a:extLst>
            <a:ext uri="{FF2B5EF4-FFF2-40B4-BE49-F238E27FC236}">
              <a16:creationId xmlns:a16="http://schemas.microsoft.com/office/drawing/2014/main" id="{0E3545FD-1E37-43C0-B19A-249B9FE9F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392" y="27916043"/>
          <a:ext cx="962025" cy="473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911039</xdr:colOff>
      <xdr:row>110</xdr:row>
      <xdr:rowOff>94130</xdr:rowOff>
    </xdr:from>
    <xdr:to>
      <xdr:col>1</xdr:col>
      <xdr:colOff>1463489</xdr:colOff>
      <xdr:row>111</xdr:row>
      <xdr:rowOff>269503</xdr:rowOff>
    </xdr:to>
    <xdr:pic>
      <xdr:nvPicPr>
        <xdr:cNvPr id="193674" name="Picture 13">
          <a:extLst>
            <a:ext uri="{FF2B5EF4-FFF2-40B4-BE49-F238E27FC236}">
              <a16:creationId xmlns:a16="http://schemas.microsoft.com/office/drawing/2014/main" id="{18827618-BD1D-4B84-B2F6-FE7F218BF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274" y="28288130"/>
          <a:ext cx="552450" cy="455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747432</xdr:colOff>
      <xdr:row>106</xdr:row>
      <xdr:rowOff>134470</xdr:rowOff>
    </xdr:from>
    <xdr:to>
      <xdr:col>1</xdr:col>
      <xdr:colOff>1595157</xdr:colOff>
      <xdr:row>107</xdr:row>
      <xdr:rowOff>277343</xdr:rowOff>
    </xdr:to>
    <xdr:pic>
      <xdr:nvPicPr>
        <xdr:cNvPr id="193675" name="Picture 19">
          <a:extLst>
            <a:ext uri="{FF2B5EF4-FFF2-40B4-BE49-F238E27FC236}">
              <a16:creationId xmlns:a16="http://schemas.microsoft.com/office/drawing/2014/main" id="{D1B256BB-37F0-475A-BB0D-F64AEA41B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4667" y="27768176"/>
          <a:ext cx="847725" cy="423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713253</xdr:colOff>
      <xdr:row>102</xdr:row>
      <xdr:rowOff>46504</xdr:rowOff>
    </xdr:from>
    <xdr:to>
      <xdr:col>1</xdr:col>
      <xdr:colOff>1732428</xdr:colOff>
      <xdr:row>103</xdr:row>
      <xdr:rowOff>231400</xdr:rowOff>
    </xdr:to>
    <xdr:pic>
      <xdr:nvPicPr>
        <xdr:cNvPr id="193676" name="Picture 7">
          <a:extLst>
            <a:ext uri="{FF2B5EF4-FFF2-40B4-BE49-F238E27FC236}">
              <a16:creationId xmlns:a16="http://schemas.microsoft.com/office/drawing/2014/main" id="{2BB88358-0C23-4049-8665-3E0FFC7FD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488" y="27119916"/>
          <a:ext cx="1019175" cy="465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818589</xdr:colOff>
      <xdr:row>98</xdr:row>
      <xdr:rowOff>67236</xdr:rowOff>
    </xdr:from>
    <xdr:to>
      <xdr:col>1</xdr:col>
      <xdr:colOff>1467971</xdr:colOff>
      <xdr:row>99</xdr:row>
      <xdr:rowOff>279698</xdr:rowOff>
    </xdr:to>
    <xdr:pic>
      <xdr:nvPicPr>
        <xdr:cNvPr id="193677" name="Picture 15">
          <a:extLst>
            <a:ext uri="{FF2B5EF4-FFF2-40B4-BE49-F238E27FC236}">
              <a16:creationId xmlns:a16="http://schemas.microsoft.com/office/drawing/2014/main" id="{17C36CD7-CD0B-4472-811A-E312527DC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4" y="25459765"/>
          <a:ext cx="649382" cy="492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740710</xdr:colOff>
      <xdr:row>94</xdr:row>
      <xdr:rowOff>22412</xdr:rowOff>
    </xdr:from>
    <xdr:to>
      <xdr:col>1</xdr:col>
      <xdr:colOff>1490384</xdr:colOff>
      <xdr:row>95</xdr:row>
      <xdr:rowOff>261698</xdr:rowOff>
    </xdr:to>
    <xdr:pic>
      <xdr:nvPicPr>
        <xdr:cNvPr id="193678" name="Picture 16">
          <a:extLst>
            <a:ext uri="{FF2B5EF4-FFF2-40B4-BE49-F238E27FC236}">
              <a16:creationId xmlns:a16="http://schemas.microsoft.com/office/drawing/2014/main" id="{F86486E2-AC8B-4369-B300-BA07DAD9F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945" y="24854647"/>
          <a:ext cx="749674" cy="519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811786</xdr:colOff>
      <xdr:row>90</xdr:row>
      <xdr:rowOff>67236</xdr:rowOff>
    </xdr:from>
    <xdr:to>
      <xdr:col>1</xdr:col>
      <xdr:colOff>1564261</xdr:colOff>
      <xdr:row>91</xdr:row>
      <xdr:rowOff>257735</xdr:rowOff>
    </xdr:to>
    <xdr:pic>
      <xdr:nvPicPr>
        <xdr:cNvPr id="193679" name="Picture 6">
          <a:extLst>
            <a:ext uri="{FF2B5EF4-FFF2-40B4-BE49-F238E27FC236}">
              <a16:creationId xmlns:a16="http://schemas.microsoft.com/office/drawing/2014/main" id="{1D3600B6-F6BA-43DE-8F1C-E5CAFF05E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" y="24339177"/>
          <a:ext cx="752475" cy="470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pageSetUpPr fitToPage="1"/>
  </sheetPr>
  <dimension ref="B1:N208"/>
  <sheetViews>
    <sheetView tabSelected="1" zoomScale="85" zoomScaleNormal="85" zoomScaleSheetLayoutView="70" zoomScalePageLayoutView="25" workbookViewId="0">
      <selection activeCell="C62" sqref="C62"/>
    </sheetView>
  </sheetViews>
  <sheetFormatPr defaultColWidth="9.28515625" defaultRowHeight="20.25" x14ac:dyDescent="0.3"/>
  <cols>
    <col min="1" max="1" width="1" style="4" customWidth="1"/>
    <col min="2" max="2" width="41.42578125" style="67" customWidth="1"/>
    <col min="3" max="3" width="43.7109375" style="67" customWidth="1"/>
    <col min="4" max="4" width="20.85546875" style="10" customWidth="1"/>
    <col min="5" max="5" width="11" style="10" customWidth="1"/>
    <col min="6" max="6" width="43.5703125" style="10" customWidth="1"/>
    <col min="7" max="7" width="20.7109375" style="10" customWidth="1"/>
    <col min="8" max="8" width="28" style="48" hidden="1" customWidth="1"/>
    <col min="9" max="9" width="30.140625" style="48" customWidth="1"/>
    <col min="10" max="10" width="30.28515625" style="48" customWidth="1"/>
    <col min="11" max="11" width="9.7109375" style="4" customWidth="1"/>
    <col min="12" max="12" width="12.7109375" style="165" customWidth="1"/>
    <col min="13" max="16384" width="9.28515625" style="4"/>
  </cols>
  <sheetData>
    <row r="1" spans="2:10" ht="22.35" customHeight="1" x14ac:dyDescent="0.3">
      <c r="B1" s="1"/>
      <c r="C1" s="1"/>
      <c r="D1" s="2"/>
      <c r="E1" s="2"/>
      <c r="F1" s="2"/>
      <c r="G1" s="2"/>
      <c r="H1" s="3"/>
      <c r="I1" s="3"/>
      <c r="J1" s="3"/>
    </row>
    <row r="2" spans="2:10" ht="22.35" customHeight="1" x14ac:dyDescent="0.3">
      <c r="B2" s="1"/>
      <c r="C2" s="5"/>
      <c r="D2" s="2"/>
      <c r="E2" s="2"/>
      <c r="F2" s="2"/>
      <c r="G2" s="2"/>
      <c r="H2" s="3"/>
      <c r="I2" s="3"/>
      <c r="J2" s="3"/>
    </row>
    <row r="3" spans="2:10" ht="22.35" customHeight="1" x14ac:dyDescent="0.3">
      <c r="B3" s="1"/>
      <c r="C3" s="5"/>
      <c r="D3" s="2"/>
      <c r="E3" s="2"/>
      <c r="F3" s="2"/>
      <c r="G3" s="2"/>
      <c r="H3" s="3"/>
      <c r="I3" s="3"/>
      <c r="J3" s="3"/>
    </row>
    <row r="4" spans="2:10" ht="22.35" customHeight="1" x14ac:dyDescent="0.3">
      <c r="B4" s="1"/>
      <c r="C4" s="5"/>
      <c r="D4" s="2"/>
      <c r="E4" s="2"/>
      <c r="F4" s="2"/>
      <c r="G4" s="2"/>
      <c r="H4" s="3"/>
      <c r="I4" s="3"/>
      <c r="J4" s="3"/>
    </row>
    <row r="5" spans="2:10" ht="22.35" customHeight="1" x14ac:dyDescent="0.3">
      <c r="B5" s="1"/>
      <c r="C5" s="5"/>
      <c r="D5" s="2"/>
      <c r="E5" s="2"/>
      <c r="F5" s="2"/>
      <c r="G5" s="2"/>
      <c r="H5" s="3"/>
      <c r="I5" s="3"/>
      <c r="J5" s="3"/>
    </row>
    <row r="6" spans="2:10" ht="22.35" customHeight="1" x14ac:dyDescent="0.3">
      <c r="B6" s="1"/>
      <c r="C6" s="5"/>
      <c r="D6" s="2"/>
      <c r="E6" s="2"/>
      <c r="F6" s="2"/>
      <c r="G6" s="2"/>
      <c r="H6" s="3"/>
      <c r="I6" s="3"/>
      <c r="J6" s="3"/>
    </row>
    <row r="7" spans="2:10" ht="22.35" customHeight="1" x14ac:dyDescent="0.3">
      <c r="B7" s="1"/>
      <c r="C7" s="5"/>
      <c r="D7" s="2"/>
      <c r="E7" s="2"/>
      <c r="F7" s="2"/>
      <c r="G7" s="2"/>
      <c r="H7" s="3"/>
      <c r="I7" s="3"/>
      <c r="J7" s="3"/>
    </row>
    <row r="8" spans="2:10" ht="22.35" customHeight="1" x14ac:dyDescent="0.3">
      <c r="B8" s="1"/>
      <c r="C8" s="5"/>
      <c r="D8" s="2"/>
      <c r="E8" s="2"/>
      <c r="F8" s="2"/>
      <c r="G8" s="2"/>
      <c r="H8" s="3"/>
      <c r="I8" s="3"/>
      <c r="J8" s="3"/>
    </row>
    <row r="9" spans="2:10" ht="22.35" customHeight="1" x14ac:dyDescent="0.3">
      <c r="B9" s="1"/>
      <c r="C9" s="5"/>
      <c r="D9" s="2"/>
      <c r="E9" s="2"/>
      <c r="F9" s="2"/>
      <c r="G9" s="2"/>
      <c r="H9" s="3"/>
      <c r="I9" s="3"/>
      <c r="J9" s="3"/>
    </row>
    <row r="10" spans="2:10" ht="22.35" customHeight="1" x14ac:dyDescent="0.3">
      <c r="B10" s="1"/>
      <c r="C10" s="5"/>
      <c r="D10" s="2"/>
      <c r="E10" s="2"/>
      <c r="F10" s="2"/>
      <c r="G10" s="2"/>
      <c r="H10" s="3"/>
      <c r="I10" s="3"/>
      <c r="J10" s="3"/>
    </row>
    <row r="11" spans="2:10" ht="22.35" customHeight="1" x14ac:dyDescent="0.3">
      <c r="B11" s="1"/>
      <c r="C11" s="5"/>
      <c r="D11" s="2"/>
      <c r="E11" s="2"/>
      <c r="F11" s="2"/>
      <c r="G11" s="2"/>
      <c r="H11" s="3"/>
      <c r="I11" s="3"/>
      <c r="J11" s="3"/>
    </row>
    <row r="12" spans="2:10" ht="22.35" customHeight="1" x14ac:dyDescent="0.3">
      <c r="B12" s="1"/>
      <c r="C12" s="5"/>
      <c r="D12" s="206" t="s">
        <v>112</v>
      </c>
      <c r="E12" s="206"/>
      <c r="F12" s="206"/>
      <c r="G12" s="2"/>
      <c r="H12" s="3"/>
      <c r="I12" s="3"/>
      <c r="J12" s="3"/>
    </row>
    <row r="13" spans="2:10" ht="22.35" customHeight="1" x14ac:dyDescent="0.3">
      <c r="B13" s="1"/>
      <c r="C13" s="5"/>
      <c r="D13" s="206"/>
      <c r="E13" s="206"/>
      <c r="F13" s="206"/>
      <c r="G13" s="2"/>
      <c r="H13" s="3"/>
      <c r="I13" s="3"/>
      <c r="J13" s="3"/>
    </row>
    <row r="14" spans="2:10" ht="22.35" customHeight="1" x14ac:dyDescent="0.3">
      <c r="B14" s="1"/>
      <c r="C14" s="5"/>
      <c r="D14" s="2"/>
      <c r="E14" s="2"/>
      <c r="F14" s="2"/>
      <c r="G14" s="2"/>
      <c r="H14" s="3"/>
      <c r="I14" s="3"/>
      <c r="J14" s="3"/>
    </row>
    <row r="15" spans="2:10" ht="22.35" customHeight="1" x14ac:dyDescent="0.3">
      <c r="B15" s="1"/>
      <c r="C15" s="5"/>
      <c r="D15" s="2"/>
      <c r="E15" s="2"/>
      <c r="F15" s="2"/>
      <c r="G15" s="2"/>
      <c r="H15" s="3"/>
      <c r="I15" s="3"/>
      <c r="J15" s="3"/>
    </row>
    <row r="16" spans="2:10" ht="22.35" customHeight="1" x14ac:dyDescent="0.3">
      <c r="B16" s="1"/>
      <c r="C16" s="5"/>
      <c r="D16" s="2"/>
      <c r="E16" s="2"/>
      <c r="F16" s="2"/>
      <c r="G16" s="2"/>
      <c r="H16" s="3"/>
      <c r="I16" s="3"/>
      <c r="J16" s="3"/>
    </row>
    <row r="17" spans="2:10" ht="80.25" customHeight="1" x14ac:dyDescent="0.2">
      <c r="B17" s="214" t="s">
        <v>39</v>
      </c>
      <c r="C17" s="214"/>
      <c r="D17" s="214"/>
      <c r="E17" s="214"/>
      <c r="F17" s="214"/>
      <c r="G17" s="214"/>
      <c r="H17" s="214"/>
      <c r="I17" s="214"/>
      <c r="J17" s="214"/>
    </row>
    <row r="18" spans="2:10" ht="75.75" customHeight="1" x14ac:dyDescent="0.2">
      <c r="B18" s="214" t="s">
        <v>40</v>
      </c>
      <c r="C18" s="214"/>
      <c r="D18" s="214"/>
      <c r="E18" s="214"/>
      <c r="F18" s="214"/>
      <c r="G18" s="214"/>
      <c r="H18" s="214"/>
      <c r="I18" s="214"/>
      <c r="J18" s="214"/>
    </row>
    <row r="19" spans="2:10" ht="45" customHeight="1" x14ac:dyDescent="0.75">
      <c r="B19" s="216"/>
      <c r="C19" s="216"/>
      <c r="D19" s="216"/>
      <c r="E19" s="216"/>
      <c r="F19" s="216"/>
      <c r="G19" s="216"/>
      <c r="H19" s="216"/>
      <c r="I19" s="216"/>
      <c r="J19" s="216"/>
    </row>
    <row r="20" spans="2:10" ht="45" customHeight="1" x14ac:dyDescent="0.2">
      <c r="B20" s="215" t="s">
        <v>155</v>
      </c>
      <c r="C20" s="215"/>
      <c r="D20" s="215"/>
      <c r="E20" s="215"/>
      <c r="F20" s="215"/>
      <c r="G20" s="215"/>
      <c r="H20" s="215"/>
      <c r="I20" s="215"/>
      <c r="J20" s="215"/>
    </row>
    <row r="21" spans="2:10" ht="22.35" customHeight="1" x14ac:dyDescent="0.3">
      <c r="B21" s="1"/>
      <c r="C21" s="5"/>
      <c r="D21" s="2"/>
      <c r="E21" s="2"/>
      <c r="F21" s="2"/>
      <c r="G21" s="2"/>
      <c r="H21" s="3"/>
      <c r="I21" s="3"/>
      <c r="J21" s="3"/>
    </row>
    <row r="22" spans="2:10" ht="22.35" customHeight="1" x14ac:dyDescent="0.3">
      <c r="B22" s="1"/>
      <c r="C22" s="5"/>
      <c r="D22" s="2"/>
      <c r="E22" s="2"/>
      <c r="F22" s="2"/>
      <c r="G22" s="2"/>
      <c r="H22" s="3"/>
      <c r="I22" s="3"/>
      <c r="J22" s="3"/>
    </row>
    <row r="23" spans="2:10" ht="22.35" customHeight="1" x14ac:dyDescent="0.3">
      <c r="B23" s="1"/>
      <c r="C23" s="2"/>
      <c r="D23" s="2"/>
      <c r="E23" s="2"/>
      <c r="F23" s="2"/>
      <c r="G23" s="2"/>
      <c r="H23" s="3"/>
      <c r="I23" s="3"/>
      <c r="J23" s="3"/>
    </row>
    <row r="24" spans="2:10" ht="22.35" customHeight="1" x14ac:dyDescent="0.3">
      <c r="B24" s="1"/>
      <c r="C24" s="5"/>
      <c r="D24" s="2"/>
      <c r="E24" s="2"/>
      <c r="F24" s="2"/>
      <c r="G24" s="2"/>
      <c r="H24" s="3"/>
      <c r="I24" s="3"/>
      <c r="J24" s="3"/>
    </row>
    <row r="25" spans="2:10" ht="22.35" customHeight="1" x14ac:dyDescent="0.3">
      <c r="B25" s="1"/>
      <c r="C25" s="5"/>
      <c r="D25" s="2"/>
      <c r="E25" s="2"/>
      <c r="F25" s="2"/>
      <c r="G25" s="2"/>
      <c r="H25" s="3"/>
      <c r="I25" s="3"/>
      <c r="J25" s="3"/>
    </row>
    <row r="26" spans="2:10" ht="22.35" customHeight="1" x14ac:dyDescent="0.3">
      <c r="B26" s="1"/>
      <c r="C26" s="5"/>
      <c r="D26" s="2"/>
      <c r="E26" s="2"/>
      <c r="F26" s="2"/>
      <c r="G26" s="2"/>
      <c r="H26" s="3"/>
      <c r="I26" s="3"/>
      <c r="J26" s="3"/>
    </row>
    <row r="27" spans="2:10" ht="22.35" customHeight="1" x14ac:dyDescent="0.3">
      <c r="B27" s="1"/>
      <c r="C27" s="5"/>
      <c r="D27" s="2"/>
      <c r="E27" s="2"/>
      <c r="F27" s="2"/>
      <c r="G27" s="2"/>
      <c r="H27" s="3"/>
      <c r="I27" s="3"/>
      <c r="J27" s="3"/>
    </row>
    <row r="28" spans="2:10" ht="22.35" customHeight="1" x14ac:dyDescent="0.3">
      <c r="B28" s="1"/>
      <c r="C28" s="5"/>
      <c r="D28" s="2"/>
      <c r="E28" s="2"/>
      <c r="F28" s="2"/>
      <c r="G28" s="2"/>
      <c r="H28" s="3"/>
      <c r="I28" s="3"/>
      <c r="J28" s="3"/>
    </row>
    <row r="29" spans="2:10" ht="22.35" customHeight="1" x14ac:dyDescent="0.3">
      <c r="B29" s="1"/>
      <c r="C29" s="5"/>
      <c r="D29" s="2"/>
      <c r="E29" s="2"/>
      <c r="F29" s="2"/>
      <c r="G29" s="2"/>
      <c r="H29" s="3"/>
      <c r="I29" s="3"/>
      <c r="J29" s="3"/>
    </row>
    <row r="30" spans="2:10" ht="22.35" customHeight="1" x14ac:dyDescent="0.3">
      <c r="B30" s="1"/>
      <c r="C30" s="5"/>
      <c r="D30" s="2"/>
      <c r="E30" s="2"/>
      <c r="F30" s="2"/>
      <c r="G30" s="2"/>
      <c r="H30" s="3"/>
      <c r="I30" s="3"/>
      <c r="J30" s="3"/>
    </row>
    <row r="31" spans="2:10" ht="44.25" customHeight="1" x14ac:dyDescent="0.45">
      <c r="B31" s="6"/>
      <c r="C31" s="4"/>
      <c r="D31" s="4"/>
      <c r="E31" s="4"/>
      <c r="F31" s="7"/>
      <c r="G31" s="7"/>
      <c r="H31" s="8"/>
      <c r="I31" s="8"/>
      <c r="J31" s="8"/>
    </row>
    <row r="32" spans="2:10" ht="19.5" customHeight="1" x14ac:dyDescent="0.35">
      <c r="B32" s="9"/>
      <c r="C32" s="9"/>
      <c r="F32" s="9"/>
      <c r="H32" s="9"/>
      <c r="I32" s="9"/>
      <c r="J32" s="167">
        <v>41.74</v>
      </c>
    </row>
    <row r="33" spans="2:14" ht="16.5" hidden="1" customHeight="1" x14ac:dyDescent="0.3">
      <c r="B33" s="11"/>
      <c r="C33" s="9"/>
      <c r="D33" s="9"/>
      <c r="E33" s="9"/>
      <c r="F33" s="9"/>
      <c r="G33" s="9"/>
      <c r="H33" s="9"/>
      <c r="I33" s="9"/>
      <c r="J33" s="15" t="s">
        <v>30</v>
      </c>
    </row>
    <row r="34" spans="2:14" ht="22.35" hidden="1" customHeight="1" x14ac:dyDescent="0.3">
      <c r="B34" s="12"/>
      <c r="C34" s="13"/>
      <c r="D34" s="14"/>
      <c r="E34" s="14"/>
      <c r="F34" s="14"/>
      <c r="G34" s="14"/>
      <c r="H34" s="15"/>
      <c r="I34" s="15"/>
      <c r="J34" s="20">
        <v>35</v>
      </c>
    </row>
    <row r="35" spans="2:14" ht="35.25" customHeight="1" x14ac:dyDescent="0.45">
      <c r="B35" s="16" t="s">
        <v>41</v>
      </c>
      <c r="C35" s="17"/>
      <c r="D35" s="17"/>
      <c r="E35" s="17"/>
      <c r="F35" s="18"/>
      <c r="G35" s="18"/>
      <c r="H35" s="19"/>
      <c r="I35" s="8"/>
    </row>
    <row r="36" spans="2:14" ht="22.35" customHeight="1" x14ac:dyDescent="0.2">
      <c r="B36" s="21" t="s">
        <v>42</v>
      </c>
      <c r="C36" s="22" t="s">
        <v>43</v>
      </c>
      <c r="D36" s="21" t="s">
        <v>90</v>
      </c>
      <c r="E36" s="21" t="s">
        <v>145</v>
      </c>
      <c r="F36" s="21" t="s">
        <v>91</v>
      </c>
      <c r="G36" s="21" t="s">
        <v>99</v>
      </c>
      <c r="H36" s="23"/>
      <c r="I36" s="23" t="s">
        <v>123</v>
      </c>
      <c r="J36" s="23" t="s">
        <v>45</v>
      </c>
    </row>
    <row r="37" spans="2:14" ht="22.35" customHeight="1" x14ac:dyDescent="0.2">
      <c r="B37" s="196"/>
      <c r="C37" s="4"/>
      <c r="D37" s="4"/>
      <c r="E37" s="4"/>
      <c r="F37" s="4"/>
      <c r="G37" s="4"/>
      <c r="H37" s="4"/>
      <c r="I37" s="270"/>
      <c r="J37" s="4"/>
      <c r="K37" s="168"/>
      <c r="L37" s="166"/>
      <c r="M37" s="166"/>
      <c r="N37" s="168"/>
    </row>
    <row r="38" spans="2:14" ht="22.35" customHeight="1" x14ac:dyDescent="0.3">
      <c r="B38" s="196"/>
      <c r="C38" s="24" t="s">
        <v>110</v>
      </c>
      <c r="D38" s="25" t="s">
        <v>94</v>
      </c>
      <c r="E38" s="25" t="s">
        <v>146</v>
      </c>
      <c r="F38" s="135" t="s">
        <v>92</v>
      </c>
      <c r="G38" s="10" t="s">
        <v>100</v>
      </c>
      <c r="H38" s="144"/>
      <c r="I38" s="271">
        <v>8.3655021194117651</v>
      </c>
      <c r="J38" s="27">
        <f>I38*$J$32</f>
        <v>349.17605846424709</v>
      </c>
      <c r="K38" s="168"/>
      <c r="L38" s="166"/>
      <c r="M38" s="166"/>
      <c r="N38" s="168"/>
    </row>
    <row r="39" spans="2:14" ht="22.35" customHeight="1" x14ac:dyDescent="0.3">
      <c r="B39" s="196"/>
      <c r="C39" s="24" t="s">
        <v>110</v>
      </c>
      <c r="D39" s="25" t="s">
        <v>94</v>
      </c>
      <c r="E39" s="25" t="s">
        <v>147</v>
      </c>
      <c r="F39" s="135" t="s">
        <v>92</v>
      </c>
      <c r="G39" s="10" t="s">
        <v>100</v>
      </c>
      <c r="H39" s="144"/>
      <c r="I39" s="272">
        <v>8.6999999999999993</v>
      </c>
      <c r="J39" s="27">
        <f t="shared" ref="J39:J40" si="0">I39*$J$32</f>
        <v>363.13799999999998</v>
      </c>
      <c r="K39" s="168"/>
      <c r="L39" s="166"/>
      <c r="M39" s="166"/>
      <c r="N39" s="168"/>
    </row>
    <row r="40" spans="2:14" ht="22.35" customHeight="1" x14ac:dyDescent="0.3">
      <c r="B40" s="196"/>
      <c r="C40" s="24" t="s">
        <v>144</v>
      </c>
      <c r="D40" s="25" t="s">
        <v>94</v>
      </c>
      <c r="E40" s="25" t="s">
        <v>147</v>
      </c>
      <c r="F40" s="135" t="s">
        <v>93</v>
      </c>
      <c r="G40" s="10" t="s">
        <v>100</v>
      </c>
      <c r="H40" s="144"/>
      <c r="I40" s="272">
        <v>8.65</v>
      </c>
      <c r="J40" s="27">
        <f t="shared" si="0"/>
        <v>361.05100000000004</v>
      </c>
      <c r="K40" s="168"/>
      <c r="L40" s="166"/>
      <c r="M40" s="166"/>
      <c r="N40" s="168"/>
    </row>
    <row r="41" spans="2:14" ht="22.35" customHeight="1" x14ac:dyDescent="0.3">
      <c r="B41" s="196"/>
      <c r="C41" s="24" t="s">
        <v>106</v>
      </c>
      <c r="D41" s="25" t="s">
        <v>95</v>
      </c>
      <c r="E41" s="25" t="s">
        <v>146</v>
      </c>
      <c r="F41" s="132" t="s">
        <v>93</v>
      </c>
      <c r="G41" s="124" t="s">
        <v>100</v>
      </c>
      <c r="H41" s="144"/>
      <c r="I41" s="271">
        <v>7.3022194810955714</v>
      </c>
      <c r="J41" s="27">
        <f>I41*$J$32</f>
        <v>304.79464114092917</v>
      </c>
      <c r="K41" s="168"/>
      <c r="L41" s="166"/>
      <c r="M41" s="166"/>
      <c r="N41" s="168"/>
    </row>
    <row r="42" spans="2:14" ht="22.35" customHeight="1" x14ac:dyDescent="0.3">
      <c r="B42" s="197"/>
      <c r="I42" s="273"/>
      <c r="K42" s="168"/>
      <c r="L42" s="166"/>
      <c r="M42" s="166"/>
      <c r="N42" s="168"/>
    </row>
    <row r="43" spans="2:14" ht="22.35" customHeight="1" x14ac:dyDescent="0.2">
      <c r="B43" s="198"/>
      <c r="C43" s="4"/>
      <c r="D43" s="4"/>
      <c r="E43" s="4"/>
      <c r="F43" s="4"/>
      <c r="G43" s="4"/>
      <c r="H43" s="4"/>
      <c r="I43" s="270"/>
      <c r="J43" s="4"/>
      <c r="K43" s="168"/>
      <c r="L43" s="166"/>
      <c r="M43" s="166"/>
      <c r="N43" s="168"/>
    </row>
    <row r="44" spans="2:14" ht="22.35" customHeight="1" x14ac:dyDescent="0.2">
      <c r="B44" s="198"/>
      <c r="C44" s="133" t="s">
        <v>111</v>
      </c>
      <c r="D44" s="31" t="s">
        <v>94</v>
      </c>
      <c r="E44" s="31" t="s">
        <v>146</v>
      </c>
      <c r="F44" s="32" t="s">
        <v>92</v>
      </c>
      <c r="G44" s="43" t="s">
        <v>101</v>
      </c>
      <c r="H44" s="145"/>
      <c r="I44" s="274">
        <v>8.1999999999999993</v>
      </c>
      <c r="J44" s="34">
        <f>I44*$J$32</f>
        <v>342.26799999999997</v>
      </c>
      <c r="K44" s="168"/>
      <c r="L44" s="166"/>
      <c r="M44" s="166"/>
      <c r="N44" s="168"/>
    </row>
    <row r="45" spans="2:14" ht="22.35" customHeight="1" x14ac:dyDescent="0.2">
      <c r="B45" s="198"/>
      <c r="C45" s="133" t="s">
        <v>111</v>
      </c>
      <c r="D45" s="31" t="s">
        <v>94</v>
      </c>
      <c r="E45" s="31" t="s">
        <v>147</v>
      </c>
      <c r="F45" s="32" t="s">
        <v>92</v>
      </c>
      <c r="G45" s="43" t="s">
        <v>101</v>
      </c>
      <c r="H45" s="145"/>
      <c r="I45" s="275">
        <v>8.6999999999999993</v>
      </c>
      <c r="J45" s="34">
        <f t="shared" ref="J45:J46" si="1">I45*$J$32</f>
        <v>363.13799999999998</v>
      </c>
      <c r="K45" s="168"/>
      <c r="L45" s="166"/>
      <c r="M45" s="166"/>
      <c r="N45" s="168"/>
    </row>
    <row r="46" spans="2:14" ht="22.35" customHeight="1" x14ac:dyDescent="0.2">
      <c r="B46" s="198"/>
      <c r="C46" s="133" t="s">
        <v>148</v>
      </c>
      <c r="D46" s="31" t="s">
        <v>94</v>
      </c>
      <c r="E46" s="31" t="s">
        <v>147</v>
      </c>
      <c r="F46" s="32" t="s">
        <v>93</v>
      </c>
      <c r="G46" s="43" t="s">
        <v>101</v>
      </c>
      <c r="H46" s="145"/>
      <c r="I46" s="275">
        <v>8.65</v>
      </c>
      <c r="J46" s="34">
        <f t="shared" si="1"/>
        <v>361.05100000000004</v>
      </c>
      <c r="K46" s="168"/>
      <c r="L46" s="166"/>
      <c r="M46" s="166"/>
      <c r="N46" s="168"/>
    </row>
    <row r="47" spans="2:14" ht="22.35" customHeight="1" x14ac:dyDescent="0.2">
      <c r="B47" s="198"/>
      <c r="C47" s="133" t="s">
        <v>107</v>
      </c>
      <c r="D47" s="31" t="s">
        <v>95</v>
      </c>
      <c r="E47" s="31" t="s">
        <v>146</v>
      </c>
      <c r="F47" s="32" t="s">
        <v>93</v>
      </c>
      <c r="G47" s="125" t="s">
        <v>101</v>
      </c>
      <c r="H47" s="145"/>
      <c r="I47" s="274">
        <v>7.1590387069564443</v>
      </c>
      <c r="J47" s="34">
        <f t="shared" ref="J47" si="2">I47*$J$32</f>
        <v>298.81827562836202</v>
      </c>
      <c r="K47" s="168"/>
      <c r="L47" s="166"/>
      <c r="M47" s="166"/>
      <c r="N47" s="168"/>
    </row>
    <row r="48" spans="2:14" s="37" customFormat="1" ht="22.35" customHeight="1" x14ac:dyDescent="0.2">
      <c r="B48" s="198"/>
      <c r="C48" s="133"/>
      <c r="D48" s="31"/>
      <c r="E48" s="31"/>
      <c r="F48" s="32"/>
      <c r="G48" s="125"/>
      <c r="H48" s="145"/>
      <c r="I48" s="274"/>
      <c r="J48" s="34"/>
      <c r="K48" s="168"/>
      <c r="L48" s="166"/>
      <c r="M48" s="166"/>
      <c r="N48" s="168"/>
    </row>
    <row r="49" spans="2:14" s="37" customFormat="1" ht="22.35" customHeight="1" x14ac:dyDescent="0.3">
      <c r="B49" s="36"/>
      <c r="C49" s="136"/>
      <c r="D49" s="38"/>
      <c r="E49" s="38"/>
      <c r="F49" s="39"/>
      <c r="G49" s="39"/>
      <c r="H49" s="146"/>
      <c r="I49" s="276"/>
      <c r="J49" s="41"/>
      <c r="K49" s="168"/>
      <c r="L49" s="166"/>
      <c r="M49" s="166"/>
      <c r="N49" s="168"/>
    </row>
    <row r="50" spans="2:14" ht="37.5" customHeight="1" x14ac:dyDescent="0.45">
      <c r="B50" s="6" t="s">
        <v>18</v>
      </c>
      <c r="C50" s="25"/>
      <c r="D50" s="25"/>
      <c r="E50" s="25"/>
      <c r="F50" s="42"/>
      <c r="G50" s="42"/>
      <c r="H50" s="147"/>
      <c r="I50" s="271"/>
      <c r="J50" s="27"/>
      <c r="K50" s="168"/>
      <c r="L50" s="166"/>
      <c r="M50" s="166"/>
      <c r="N50" s="168"/>
    </row>
    <row r="51" spans="2:14" ht="22.35" customHeight="1" x14ac:dyDescent="0.45">
      <c r="B51" s="6"/>
      <c r="C51" s="137"/>
      <c r="D51" s="31"/>
      <c r="E51" s="31"/>
      <c r="F51" s="123"/>
      <c r="G51" s="43"/>
      <c r="H51" s="148"/>
      <c r="I51" s="274"/>
      <c r="J51" s="34"/>
      <c r="K51" s="168"/>
      <c r="L51" s="166"/>
      <c r="M51" s="166"/>
      <c r="N51" s="168"/>
    </row>
    <row r="52" spans="2:14" ht="22.35" customHeight="1" x14ac:dyDescent="0.45">
      <c r="B52" s="6"/>
      <c r="C52" s="137" t="s">
        <v>113</v>
      </c>
      <c r="D52" s="31" t="s">
        <v>94</v>
      </c>
      <c r="E52" s="31" t="s">
        <v>146</v>
      </c>
      <c r="F52" s="32" t="s">
        <v>92</v>
      </c>
      <c r="G52" s="43" t="s">
        <v>102</v>
      </c>
      <c r="H52" s="148"/>
      <c r="I52" s="274">
        <v>7.4573319864129619</v>
      </c>
      <c r="J52" s="34">
        <f>I52*$J$32</f>
        <v>311.26903711287707</v>
      </c>
      <c r="K52" s="168"/>
      <c r="L52" s="166"/>
      <c r="M52" s="166"/>
      <c r="N52" s="168"/>
    </row>
    <row r="53" spans="2:14" ht="22.35" customHeight="1" x14ac:dyDescent="0.45">
      <c r="B53" s="6"/>
      <c r="C53" s="137" t="s">
        <v>113</v>
      </c>
      <c r="D53" s="31" t="s">
        <v>94</v>
      </c>
      <c r="E53" s="31" t="s">
        <v>147</v>
      </c>
      <c r="F53" s="32" t="s">
        <v>92</v>
      </c>
      <c r="G53" s="43" t="s">
        <v>102</v>
      </c>
      <c r="H53" s="148"/>
      <c r="I53" s="275">
        <v>7.9120473514381429</v>
      </c>
      <c r="J53" s="34">
        <f t="shared" ref="J53:J54" si="3">I53*$J$32</f>
        <v>330.2488564490281</v>
      </c>
      <c r="K53" s="168"/>
      <c r="L53" s="166"/>
      <c r="M53" s="166"/>
      <c r="N53" s="168"/>
    </row>
    <row r="54" spans="2:14" ht="22.35" customHeight="1" x14ac:dyDescent="0.45">
      <c r="B54" s="6"/>
      <c r="C54" s="137" t="s">
        <v>113</v>
      </c>
      <c r="D54" s="31" t="s">
        <v>94</v>
      </c>
      <c r="E54" s="31" t="s">
        <v>147</v>
      </c>
      <c r="F54" s="32" t="s">
        <v>93</v>
      </c>
      <c r="G54" s="43" t="s">
        <v>102</v>
      </c>
      <c r="H54" s="148"/>
      <c r="I54" s="275">
        <v>7.8665758149356249</v>
      </c>
      <c r="J54" s="34">
        <f t="shared" si="3"/>
        <v>328.35087451541301</v>
      </c>
      <c r="K54" s="168"/>
      <c r="L54" s="166"/>
      <c r="M54" s="166"/>
      <c r="N54" s="168"/>
    </row>
    <row r="55" spans="2:14" ht="22.35" customHeight="1" x14ac:dyDescent="0.45">
      <c r="B55" s="6"/>
      <c r="C55" s="137" t="s">
        <v>108</v>
      </c>
      <c r="D55" s="35" t="s">
        <v>95</v>
      </c>
      <c r="E55" s="35" t="s">
        <v>146</v>
      </c>
      <c r="F55" s="123" t="s">
        <v>93</v>
      </c>
      <c r="G55" s="43" t="s">
        <v>102</v>
      </c>
      <c r="H55" s="148"/>
      <c r="I55" s="274">
        <v>6.5027934921521</v>
      </c>
      <c r="J55" s="34">
        <f>I55*$J$32</f>
        <v>271.42660036242864</v>
      </c>
      <c r="K55" s="168"/>
      <c r="L55" s="166"/>
      <c r="M55" s="166"/>
      <c r="N55" s="168"/>
    </row>
    <row r="56" spans="2:14" ht="22.35" customHeight="1" x14ac:dyDescent="0.45">
      <c r="B56" s="6"/>
      <c r="C56" s="174"/>
      <c r="D56" s="25"/>
      <c r="E56" s="25"/>
      <c r="F56" s="172"/>
      <c r="G56" s="173"/>
      <c r="H56" s="26"/>
      <c r="I56" s="271"/>
      <c r="J56" s="27"/>
      <c r="K56" s="168"/>
      <c r="L56" s="166"/>
      <c r="M56" s="166"/>
      <c r="N56" s="168"/>
    </row>
    <row r="57" spans="2:14" ht="28.5" customHeight="1" x14ac:dyDescent="0.45">
      <c r="B57" s="6" t="s">
        <v>140</v>
      </c>
      <c r="C57" s="174" t="s">
        <v>113</v>
      </c>
      <c r="D57" s="25" t="s">
        <v>94</v>
      </c>
      <c r="E57" s="25" t="s">
        <v>146</v>
      </c>
      <c r="F57" s="172" t="s">
        <v>92</v>
      </c>
      <c r="G57" s="173" t="s">
        <v>141</v>
      </c>
      <c r="H57" s="26"/>
      <c r="I57" s="271">
        <v>9.0233717035596861</v>
      </c>
      <c r="J57" s="27">
        <f t="shared" ref="J57:J60" si="4">I57*$J$32</f>
        <v>376.63553490658131</v>
      </c>
      <c r="K57" s="168"/>
      <c r="L57" s="166"/>
      <c r="M57" s="166"/>
      <c r="N57" s="168"/>
    </row>
    <row r="58" spans="2:14" ht="28.5" customHeight="1" x14ac:dyDescent="0.35">
      <c r="B58" s="175" t="s">
        <v>141</v>
      </c>
      <c r="C58" s="174" t="s">
        <v>113</v>
      </c>
      <c r="D58" s="25" t="s">
        <v>94</v>
      </c>
      <c r="E58" s="25" t="s">
        <v>147</v>
      </c>
      <c r="F58" s="180" t="s">
        <v>92</v>
      </c>
      <c r="G58" s="181" t="s">
        <v>141</v>
      </c>
      <c r="H58" s="26"/>
      <c r="I58" s="272">
        <v>9.5735772952401561</v>
      </c>
      <c r="J58" s="27">
        <f t="shared" si="4"/>
        <v>399.60111630332415</v>
      </c>
      <c r="K58" s="168"/>
      <c r="L58" s="166"/>
      <c r="M58" s="166"/>
      <c r="N58" s="168"/>
    </row>
    <row r="59" spans="2:14" ht="28.5" customHeight="1" x14ac:dyDescent="0.3">
      <c r="C59" s="174" t="s">
        <v>113</v>
      </c>
      <c r="D59" s="25" t="s">
        <v>94</v>
      </c>
      <c r="E59" s="25" t="s">
        <v>147</v>
      </c>
      <c r="F59" s="180" t="s">
        <v>93</v>
      </c>
      <c r="G59" s="181" t="s">
        <v>141</v>
      </c>
      <c r="H59" s="26"/>
      <c r="I59" s="272">
        <v>9.5185567360721084</v>
      </c>
      <c r="J59" s="27">
        <f t="shared" si="4"/>
        <v>397.3045581636498</v>
      </c>
      <c r="K59" s="168"/>
      <c r="L59" s="166"/>
      <c r="M59" s="166"/>
      <c r="N59" s="168"/>
    </row>
    <row r="60" spans="2:14" s="37" customFormat="1" ht="22.35" customHeight="1" x14ac:dyDescent="0.3">
      <c r="C60" s="135" t="s">
        <v>113</v>
      </c>
      <c r="D60" s="38" t="s">
        <v>95</v>
      </c>
      <c r="E60" s="38" t="s">
        <v>146</v>
      </c>
      <c r="F60" s="39" t="s">
        <v>93</v>
      </c>
      <c r="G60" s="173" t="s">
        <v>141</v>
      </c>
      <c r="H60" s="146"/>
      <c r="I60" s="271">
        <v>7.8683801255040429</v>
      </c>
      <c r="J60" s="27">
        <f t="shared" si="4"/>
        <v>328.42618643853876</v>
      </c>
      <c r="K60" s="168"/>
      <c r="L60" s="166"/>
      <c r="M60" s="166"/>
      <c r="N60" s="168"/>
    </row>
    <row r="61" spans="2:14" s="37" customFormat="1" ht="31.5" customHeight="1" x14ac:dyDescent="0.45">
      <c r="B61" s="6"/>
      <c r="C61" s="47"/>
      <c r="D61" s="7"/>
      <c r="E61" s="7"/>
      <c r="F61" s="7"/>
      <c r="G61" s="173"/>
      <c r="H61" s="149"/>
      <c r="I61" s="149"/>
      <c r="J61" s="48"/>
      <c r="K61" s="168"/>
      <c r="L61" s="166"/>
      <c r="M61" s="166"/>
      <c r="N61" s="168"/>
    </row>
    <row r="62" spans="2:14" s="37" customFormat="1" ht="12.75" customHeight="1" x14ac:dyDescent="0.45">
      <c r="B62" s="6"/>
      <c r="C62" s="49"/>
      <c r="D62" s="50"/>
      <c r="E62" s="50"/>
      <c r="F62" s="50"/>
      <c r="G62" s="50"/>
      <c r="H62" s="150"/>
      <c r="I62" s="150"/>
      <c r="J62" s="51"/>
      <c r="K62" s="168"/>
      <c r="L62" s="166"/>
      <c r="M62" s="166"/>
      <c r="N62" s="168"/>
    </row>
    <row r="63" spans="2:14" s="37" customFormat="1" ht="27.75" customHeight="1" x14ac:dyDescent="0.45">
      <c r="B63" s="6" t="s">
        <v>48</v>
      </c>
      <c r="C63" s="53"/>
      <c r="D63" s="10"/>
      <c r="E63" s="10"/>
      <c r="F63" s="10"/>
      <c r="G63" s="10"/>
      <c r="H63" s="151"/>
      <c r="I63" s="151"/>
      <c r="J63" s="48"/>
      <c r="K63" s="168"/>
      <c r="L63" s="166"/>
      <c r="M63" s="166"/>
      <c r="N63" s="168"/>
    </row>
    <row r="64" spans="2:14" s="37" customFormat="1" ht="22.35" customHeight="1" x14ac:dyDescent="0.35">
      <c r="B64" s="54"/>
      <c r="C64" s="17"/>
      <c r="D64" s="18"/>
      <c r="E64" s="18"/>
      <c r="F64" s="18"/>
      <c r="G64" s="18"/>
      <c r="H64" s="152"/>
      <c r="I64" s="152"/>
      <c r="J64" s="19"/>
      <c r="K64" s="168"/>
      <c r="L64" s="166"/>
      <c r="M64" s="166"/>
      <c r="N64" s="168"/>
    </row>
    <row r="65" spans="2:14" s="37" customFormat="1" ht="22.35" customHeight="1" x14ac:dyDescent="0.2">
      <c r="B65" s="21" t="s">
        <v>42</v>
      </c>
      <c r="C65" s="22" t="s">
        <v>43</v>
      </c>
      <c r="D65" s="21" t="str">
        <f>D36</f>
        <v>Товщина</v>
      </c>
      <c r="E65" s="21" t="s">
        <v>145</v>
      </c>
      <c r="F65" s="21" t="str">
        <f>F36</f>
        <v>Покриття</v>
      </c>
      <c r="G65" s="21" t="str">
        <f>G36</f>
        <v>Ширина</v>
      </c>
      <c r="H65" s="153"/>
      <c r="I65" s="153" t="s">
        <v>123</v>
      </c>
      <c r="J65" s="153" t="str">
        <f>J36</f>
        <v>Роздрібна ціна,грн/м2</v>
      </c>
      <c r="K65" s="168"/>
      <c r="L65" s="166"/>
      <c r="M65" s="166"/>
      <c r="N65" s="168"/>
    </row>
    <row r="66" spans="2:14" s="37" customFormat="1" ht="22.35" customHeight="1" x14ac:dyDescent="0.2">
      <c r="B66" s="196"/>
      <c r="I66" s="136"/>
      <c r="K66" s="168"/>
      <c r="L66" s="166"/>
      <c r="M66" s="166"/>
      <c r="N66" s="168"/>
    </row>
    <row r="67" spans="2:14" s="37" customFormat="1" ht="22.35" customHeight="1" x14ac:dyDescent="0.2">
      <c r="B67" s="196"/>
      <c r="C67" s="55" t="s">
        <v>96</v>
      </c>
      <c r="D67" s="115" t="s">
        <v>94</v>
      </c>
      <c r="E67" s="25" t="s">
        <v>146</v>
      </c>
      <c r="F67" s="132" t="s">
        <v>92</v>
      </c>
      <c r="G67" s="134" t="s">
        <v>103</v>
      </c>
      <c r="H67" s="144"/>
      <c r="I67" s="271">
        <v>7.9793452254618691</v>
      </c>
      <c r="J67" s="27">
        <f>I67*$J$32</f>
        <v>333.05786971077845</v>
      </c>
      <c r="K67" s="168"/>
      <c r="L67" s="166"/>
      <c r="M67" s="166"/>
      <c r="N67" s="168"/>
    </row>
    <row r="68" spans="2:14" s="37" customFormat="1" ht="22.35" customHeight="1" x14ac:dyDescent="0.2">
      <c r="B68" s="196"/>
      <c r="C68" s="55" t="s">
        <v>96</v>
      </c>
      <c r="D68" s="25" t="s">
        <v>94</v>
      </c>
      <c r="E68" s="25" t="s">
        <v>147</v>
      </c>
      <c r="F68" s="180" t="s">
        <v>92</v>
      </c>
      <c r="G68" s="181" t="s">
        <v>103</v>
      </c>
      <c r="H68" s="144"/>
      <c r="I68" s="272">
        <v>8.4658906660388134</v>
      </c>
      <c r="J68" s="27">
        <f t="shared" ref="J68:J69" si="5">I68*$J$32</f>
        <v>353.36627640046009</v>
      </c>
      <c r="K68" s="168"/>
      <c r="L68" s="166"/>
      <c r="M68" s="166"/>
      <c r="N68" s="168"/>
    </row>
    <row r="69" spans="2:14" s="37" customFormat="1" ht="22.35" customHeight="1" x14ac:dyDescent="0.2">
      <c r="B69" s="196"/>
      <c r="C69" s="55" t="s">
        <v>96</v>
      </c>
      <c r="D69" s="25" t="s">
        <v>94</v>
      </c>
      <c r="E69" s="25" t="s">
        <v>147</v>
      </c>
      <c r="F69" s="180" t="s">
        <v>93</v>
      </c>
      <c r="G69" s="181" t="s">
        <v>103</v>
      </c>
      <c r="H69" s="144"/>
      <c r="I69" s="272">
        <v>8.4172361219811176</v>
      </c>
      <c r="J69" s="27">
        <f t="shared" si="5"/>
        <v>351.33543573149188</v>
      </c>
      <c r="K69" s="168"/>
      <c r="L69" s="166"/>
      <c r="M69" s="166"/>
      <c r="N69" s="168"/>
    </row>
    <row r="70" spans="2:14" s="37" customFormat="1" ht="22.35" customHeight="1" x14ac:dyDescent="0.2">
      <c r="B70" s="196"/>
      <c r="C70" s="24" t="s">
        <v>96</v>
      </c>
      <c r="D70" s="120" t="s">
        <v>95</v>
      </c>
      <c r="E70" s="120" t="s">
        <v>146</v>
      </c>
      <c r="F70" s="132" t="s">
        <v>93</v>
      </c>
      <c r="G70" s="134" t="s">
        <v>103</v>
      </c>
      <c r="H70" s="144"/>
      <c r="I70" s="271">
        <v>6.9502334113368791</v>
      </c>
      <c r="J70" s="27">
        <f>I70*$J$32</f>
        <v>290.10274258920134</v>
      </c>
      <c r="K70" s="168"/>
      <c r="L70" s="166"/>
      <c r="M70" s="166"/>
      <c r="N70" s="168"/>
    </row>
    <row r="71" spans="2:14" s="37" customFormat="1" ht="22.35" customHeight="1" x14ac:dyDescent="0.2">
      <c r="B71" s="197"/>
      <c r="C71" s="57"/>
      <c r="D71" s="129"/>
      <c r="E71" s="129"/>
      <c r="F71" s="58"/>
      <c r="G71" s="127"/>
      <c r="H71" s="154"/>
      <c r="I71" s="277"/>
      <c r="J71" s="138"/>
      <c r="K71" s="168"/>
      <c r="L71" s="166"/>
      <c r="M71" s="166"/>
      <c r="N71" s="168"/>
    </row>
    <row r="72" spans="2:14" s="37" customFormat="1" ht="22.35" customHeight="1" x14ac:dyDescent="0.2">
      <c r="B72" s="198"/>
      <c r="C72" s="133"/>
      <c r="D72" s="118"/>
      <c r="E72" s="118"/>
      <c r="F72" s="32"/>
      <c r="G72" s="125"/>
      <c r="H72" s="148"/>
      <c r="I72" s="274"/>
      <c r="J72" s="34"/>
      <c r="K72" s="168"/>
      <c r="L72" s="166"/>
      <c r="M72" s="166"/>
      <c r="N72" s="168"/>
    </row>
    <row r="73" spans="2:14" s="37" customFormat="1" ht="22.35" customHeight="1" x14ac:dyDescent="0.2">
      <c r="B73" s="198"/>
      <c r="C73" s="133" t="s">
        <v>97</v>
      </c>
      <c r="D73" s="31" t="s">
        <v>94</v>
      </c>
      <c r="E73" s="31" t="s">
        <v>146</v>
      </c>
      <c r="F73" s="32" t="s">
        <v>92</v>
      </c>
      <c r="G73" s="43" t="s">
        <v>104</v>
      </c>
      <c r="H73" s="148"/>
      <c r="I73" s="274">
        <v>8.1284918651901279</v>
      </c>
      <c r="J73" s="34">
        <f>I73*$J$32</f>
        <v>339.28325045303598</v>
      </c>
      <c r="K73" s="168"/>
      <c r="L73" s="166"/>
      <c r="M73" s="166"/>
      <c r="N73" s="168"/>
    </row>
    <row r="74" spans="2:14" s="37" customFormat="1" ht="22.35" customHeight="1" x14ac:dyDescent="0.2">
      <c r="B74" s="198"/>
      <c r="C74" s="133" t="s">
        <v>97</v>
      </c>
      <c r="D74" s="31" t="s">
        <v>94</v>
      </c>
      <c r="E74" s="31" t="s">
        <v>147</v>
      </c>
      <c r="F74" s="32" t="s">
        <v>92</v>
      </c>
      <c r="G74" s="43" t="s">
        <v>104</v>
      </c>
      <c r="H74" s="148"/>
      <c r="I74" s="275">
        <v>8.6241316130675756</v>
      </c>
      <c r="J74" s="34">
        <f t="shared" ref="J74:J75" si="6">I74*$J$32</f>
        <v>359.97125352944062</v>
      </c>
      <c r="K74" s="168"/>
      <c r="L74" s="166"/>
      <c r="M74" s="166"/>
      <c r="N74" s="168"/>
    </row>
    <row r="75" spans="2:14" s="37" customFormat="1" ht="22.35" customHeight="1" x14ac:dyDescent="0.2">
      <c r="B75" s="198"/>
      <c r="C75" s="133" t="s">
        <v>97</v>
      </c>
      <c r="D75" s="31" t="s">
        <v>94</v>
      </c>
      <c r="E75" s="31" t="s">
        <v>147</v>
      </c>
      <c r="F75" s="32" t="s">
        <v>93</v>
      </c>
      <c r="G75" s="43" t="s">
        <v>104</v>
      </c>
      <c r="H75" s="148"/>
      <c r="I75" s="275">
        <v>8.5745676382798308</v>
      </c>
      <c r="J75" s="34">
        <f t="shared" si="6"/>
        <v>357.90245322180016</v>
      </c>
      <c r="K75" s="168"/>
      <c r="L75" s="166"/>
      <c r="M75" s="166"/>
      <c r="N75" s="168"/>
    </row>
    <row r="76" spans="2:14" s="37" customFormat="1" ht="22.35" customHeight="1" x14ac:dyDescent="0.2">
      <c r="B76" s="198"/>
      <c r="C76" s="133" t="s">
        <v>97</v>
      </c>
      <c r="D76" s="118" t="s">
        <v>95</v>
      </c>
      <c r="E76" s="118" t="s">
        <v>146</v>
      </c>
      <c r="F76" s="32" t="s">
        <v>93</v>
      </c>
      <c r="G76" s="43" t="s">
        <v>104</v>
      </c>
      <c r="H76" s="148"/>
      <c r="I76" s="274">
        <v>7.0844653870923127</v>
      </c>
      <c r="J76" s="34">
        <f>I76*$J$32</f>
        <v>295.70558525723317</v>
      </c>
      <c r="K76" s="168"/>
      <c r="L76" s="166"/>
      <c r="M76" s="166"/>
      <c r="N76" s="168"/>
    </row>
    <row r="77" spans="2:14" s="37" customFormat="1" ht="22.35" customHeight="1" x14ac:dyDescent="0.2">
      <c r="B77" s="197"/>
      <c r="C77" s="59"/>
      <c r="D77" s="130"/>
      <c r="E77" s="130"/>
      <c r="F77" s="60"/>
      <c r="G77" s="128"/>
      <c r="H77" s="155"/>
      <c r="I77" s="278"/>
      <c r="J77" s="61"/>
      <c r="K77" s="168"/>
      <c r="L77" s="166"/>
      <c r="M77" s="166"/>
      <c r="N77" s="168"/>
    </row>
    <row r="78" spans="2:14" s="37" customFormat="1" ht="22.35" customHeight="1" x14ac:dyDescent="0.2">
      <c r="B78" s="198"/>
      <c r="C78" s="24"/>
      <c r="D78" s="120"/>
      <c r="E78" s="120"/>
      <c r="F78" s="132"/>
      <c r="G78" s="126"/>
      <c r="H78" s="144"/>
      <c r="I78" s="271"/>
      <c r="J78" s="27"/>
      <c r="K78" s="168"/>
      <c r="L78" s="166"/>
      <c r="M78" s="166"/>
      <c r="N78" s="168"/>
    </row>
    <row r="79" spans="2:14" s="37" customFormat="1" ht="22.35" customHeight="1" x14ac:dyDescent="0.2">
      <c r="B79" s="198"/>
      <c r="C79" s="24" t="s">
        <v>98</v>
      </c>
      <c r="D79" s="25" t="s">
        <v>94</v>
      </c>
      <c r="E79" s="25" t="s">
        <v>146</v>
      </c>
      <c r="F79" s="132" t="s">
        <v>92</v>
      </c>
      <c r="G79" s="134" t="s">
        <v>105</v>
      </c>
      <c r="H79" s="144"/>
      <c r="I79" s="271">
        <v>8.3522118247825148</v>
      </c>
      <c r="J79" s="27">
        <f>I79*$J$32</f>
        <v>348.62132156642218</v>
      </c>
      <c r="K79" s="168"/>
      <c r="L79" s="166"/>
      <c r="M79" s="166"/>
      <c r="N79" s="168"/>
    </row>
    <row r="80" spans="2:14" s="37" customFormat="1" ht="22.35" customHeight="1" x14ac:dyDescent="0.2">
      <c r="B80" s="198"/>
      <c r="C80" s="24" t="s">
        <v>98</v>
      </c>
      <c r="D80" s="25" t="s">
        <v>94</v>
      </c>
      <c r="E80" s="25" t="s">
        <v>147</v>
      </c>
      <c r="F80" s="180" t="s">
        <v>92</v>
      </c>
      <c r="G80" s="181" t="s">
        <v>105</v>
      </c>
      <c r="H80" s="144"/>
      <c r="I80" s="272">
        <v>8.8614930336107172</v>
      </c>
      <c r="J80" s="27">
        <f t="shared" ref="J80:J81" si="7">I80*$J$32</f>
        <v>369.87871922291134</v>
      </c>
      <c r="K80" s="168"/>
      <c r="L80" s="166"/>
      <c r="M80" s="166"/>
      <c r="N80" s="168"/>
    </row>
    <row r="81" spans="2:14" s="37" customFormat="1" ht="22.35" customHeight="1" x14ac:dyDescent="0.2">
      <c r="B81" s="198"/>
      <c r="C81" s="24" t="s">
        <v>98</v>
      </c>
      <c r="D81" s="25" t="s">
        <v>94</v>
      </c>
      <c r="E81" s="25" t="s">
        <v>147</v>
      </c>
      <c r="F81" s="180" t="s">
        <v>93</v>
      </c>
      <c r="G81" s="181" t="s">
        <v>105</v>
      </c>
      <c r="H81" s="144"/>
      <c r="I81" s="272">
        <v>8.8105649127278962</v>
      </c>
      <c r="J81" s="27">
        <f t="shared" si="7"/>
        <v>367.75297945726243</v>
      </c>
      <c r="K81" s="168"/>
      <c r="L81" s="166"/>
      <c r="M81" s="166"/>
      <c r="N81" s="168"/>
    </row>
    <row r="82" spans="2:14" s="37" customFormat="1" ht="22.35" customHeight="1" x14ac:dyDescent="0.2">
      <c r="B82" s="198"/>
      <c r="C82" s="24" t="s">
        <v>98</v>
      </c>
      <c r="D82" s="120" t="s">
        <v>95</v>
      </c>
      <c r="E82" s="120" t="s">
        <v>146</v>
      </c>
      <c r="F82" s="132" t="s">
        <v>93</v>
      </c>
      <c r="G82" s="181" t="s">
        <v>105</v>
      </c>
      <c r="H82" s="144"/>
      <c r="I82" s="271">
        <v>7.4573319864129619</v>
      </c>
      <c r="J82" s="27">
        <f>I82*$J$32</f>
        <v>311.26903711287707</v>
      </c>
      <c r="K82" s="168"/>
      <c r="L82" s="166"/>
      <c r="M82" s="166"/>
      <c r="N82" s="168"/>
    </row>
    <row r="83" spans="2:14" s="37" customFormat="1" ht="22.35" customHeight="1" x14ac:dyDescent="0.2">
      <c r="B83" s="198"/>
      <c r="C83" s="57"/>
      <c r="D83" s="129"/>
      <c r="E83" s="129"/>
      <c r="F83" s="58"/>
      <c r="G83" s="127"/>
      <c r="H83" s="154"/>
      <c r="I83" s="154"/>
      <c r="J83" s="138"/>
      <c r="K83" s="168"/>
      <c r="L83" s="166"/>
      <c r="M83" s="166"/>
      <c r="N83" s="168"/>
    </row>
    <row r="84" spans="2:14" s="37" customFormat="1" ht="22.35" customHeight="1" x14ac:dyDescent="0.2">
      <c r="B84" s="62"/>
      <c r="C84" s="136"/>
      <c r="D84" s="136"/>
      <c r="E84" s="136"/>
      <c r="F84" s="136"/>
      <c r="G84" s="136"/>
      <c r="H84" s="156"/>
      <c r="I84" s="156"/>
      <c r="J84" s="136"/>
      <c r="K84" s="168"/>
      <c r="L84" s="166"/>
      <c r="M84" s="166"/>
      <c r="N84" s="168"/>
    </row>
    <row r="85" spans="2:14" s="37" customFormat="1" ht="22.35" customHeight="1" x14ac:dyDescent="0.2">
      <c r="B85" s="62"/>
      <c r="C85" s="57"/>
      <c r="D85" s="57"/>
      <c r="E85" s="57"/>
      <c r="F85" s="58"/>
      <c r="G85" s="58"/>
      <c r="H85" s="154"/>
      <c r="I85" s="154"/>
      <c r="J85" s="138"/>
      <c r="K85" s="168"/>
      <c r="L85" s="166"/>
      <c r="M85" s="166"/>
      <c r="N85" s="168"/>
    </row>
    <row r="86" spans="2:14" s="37" customFormat="1" ht="22.35" customHeight="1" x14ac:dyDescent="0.2">
      <c r="B86" s="62"/>
      <c r="C86" s="24"/>
      <c r="D86" s="24"/>
      <c r="E86" s="24"/>
      <c r="F86" s="29"/>
      <c r="G86" s="29"/>
      <c r="H86" s="147"/>
      <c r="I86" s="147"/>
      <c r="J86" s="63"/>
      <c r="K86" s="168"/>
      <c r="L86" s="166"/>
      <c r="M86" s="166"/>
      <c r="N86" s="168"/>
    </row>
    <row r="87" spans="2:14" s="37" customFormat="1" ht="22.35" customHeight="1" x14ac:dyDescent="0.2">
      <c r="B87" s="62"/>
      <c r="C87" s="24"/>
      <c r="D87" s="24"/>
      <c r="E87" s="24"/>
      <c r="F87" s="29"/>
      <c r="G87" s="29"/>
      <c r="H87" s="147"/>
      <c r="I87" s="147"/>
      <c r="J87" s="63"/>
      <c r="K87" s="168"/>
      <c r="L87" s="166"/>
      <c r="M87" s="166"/>
      <c r="N87" s="168"/>
    </row>
    <row r="88" spans="2:14" s="37" customFormat="1" ht="13.5" customHeight="1" x14ac:dyDescent="0.2">
      <c r="B88" s="62"/>
      <c r="C88" s="24"/>
      <c r="D88" s="24"/>
      <c r="E88" s="24"/>
      <c r="F88" s="29"/>
      <c r="G88" s="29"/>
      <c r="H88" s="147"/>
      <c r="I88" s="147"/>
      <c r="J88" s="63"/>
      <c r="K88" s="168"/>
      <c r="L88" s="166"/>
      <c r="M88" s="166"/>
      <c r="N88" s="168"/>
    </row>
    <row r="89" spans="2:14" s="37" customFormat="1" ht="31.5" customHeight="1" thickBot="1" x14ac:dyDescent="0.5">
      <c r="B89" s="259" t="s">
        <v>38</v>
      </c>
      <c r="C89" s="260"/>
      <c r="D89" s="260"/>
      <c r="E89" s="260"/>
      <c r="F89" s="255"/>
      <c r="G89" s="255"/>
      <c r="H89" s="261"/>
      <c r="I89" s="261"/>
      <c r="J89" s="258"/>
      <c r="K89" s="168"/>
      <c r="L89" s="166"/>
      <c r="M89" s="166"/>
      <c r="N89" s="168"/>
    </row>
    <row r="90" spans="2:14" s="37" customFormat="1" ht="22.35" customHeight="1" x14ac:dyDescent="0.2">
      <c r="B90" s="62" t="s">
        <v>124</v>
      </c>
      <c r="C90" s="24"/>
      <c r="D90" s="24"/>
      <c r="E90" s="24"/>
      <c r="F90" s="29"/>
      <c r="G90" s="29"/>
      <c r="H90" s="147"/>
      <c r="I90" s="147"/>
      <c r="J90" s="63"/>
      <c r="K90" s="168"/>
      <c r="L90" s="166"/>
      <c r="M90" s="166"/>
      <c r="N90" s="168"/>
    </row>
    <row r="91" spans="2:14" s="37" customFormat="1" ht="22.35" customHeight="1" x14ac:dyDescent="0.2">
      <c r="B91" s="199"/>
      <c r="C91" s="220" t="s">
        <v>49</v>
      </c>
      <c r="D91" s="223" t="s">
        <v>31</v>
      </c>
      <c r="E91" s="224" t="s">
        <v>146</v>
      </c>
      <c r="F91" s="32" t="s">
        <v>92</v>
      </c>
      <c r="G91" s="64" t="s">
        <v>113</v>
      </c>
      <c r="H91" s="157"/>
      <c r="I91" s="274">
        <v>8.1069157455930565</v>
      </c>
      <c r="J91" s="65">
        <f>I91*$J$32</f>
        <v>338.3826632210542</v>
      </c>
      <c r="K91" s="168"/>
      <c r="L91" s="166"/>
      <c r="M91" s="166"/>
      <c r="N91" s="168"/>
    </row>
    <row r="92" spans="2:14" s="37" customFormat="1" ht="22.35" customHeight="1" x14ac:dyDescent="0.2">
      <c r="B92" s="199"/>
      <c r="C92" s="220"/>
      <c r="D92" s="223"/>
      <c r="E92" s="224" t="s">
        <v>147</v>
      </c>
      <c r="F92" s="32" t="s">
        <v>92</v>
      </c>
      <c r="G92" s="64" t="s">
        <v>113</v>
      </c>
      <c r="H92" s="157"/>
      <c r="I92" s="275">
        <v>8.6012398764219018</v>
      </c>
      <c r="J92" s="65">
        <f t="shared" ref="J92:J93" si="8">I92*$J$32</f>
        <v>359.01575244185022</v>
      </c>
      <c r="K92" s="168"/>
      <c r="L92" s="166"/>
      <c r="M92" s="166"/>
      <c r="N92" s="168"/>
    </row>
    <row r="93" spans="2:14" s="37" customFormat="1" ht="22.35" customHeight="1" x14ac:dyDescent="0.2">
      <c r="B93" s="199"/>
      <c r="C93" s="220"/>
      <c r="D93" s="223"/>
      <c r="E93" s="224" t="s">
        <v>147</v>
      </c>
      <c r="F93" s="32" t="s">
        <v>93</v>
      </c>
      <c r="G93" s="64" t="s">
        <v>113</v>
      </c>
      <c r="H93" s="157"/>
      <c r="I93" s="275">
        <v>8.5518074633390171</v>
      </c>
      <c r="J93" s="65">
        <f t="shared" si="8"/>
        <v>356.95244351977061</v>
      </c>
      <c r="K93" s="168"/>
      <c r="L93" s="166"/>
      <c r="M93" s="166"/>
      <c r="N93" s="168"/>
    </row>
    <row r="94" spans="2:14" s="37" customFormat="1" ht="22.35" customHeight="1" x14ac:dyDescent="0.2">
      <c r="B94" s="199"/>
      <c r="C94" s="221"/>
      <c r="D94" s="225"/>
      <c r="E94" s="226" t="s">
        <v>146</v>
      </c>
      <c r="F94" s="60" t="s">
        <v>93</v>
      </c>
      <c r="G94" s="185" t="s">
        <v>113</v>
      </c>
      <c r="H94" s="186"/>
      <c r="I94" s="278">
        <v>6.6882054901142745</v>
      </c>
      <c r="J94" s="187">
        <f t="shared" ref="J94:J126" si="9">I94*$J$32</f>
        <v>279.16569715736983</v>
      </c>
      <c r="K94" s="168"/>
      <c r="L94" s="166"/>
      <c r="M94" s="166"/>
      <c r="N94" s="168"/>
    </row>
    <row r="95" spans="2:14" s="37" customFormat="1" ht="22.35" customHeight="1" x14ac:dyDescent="0.2">
      <c r="B95" s="205"/>
      <c r="C95" s="219" t="s">
        <v>50</v>
      </c>
      <c r="D95" s="227" t="s">
        <v>32</v>
      </c>
      <c r="E95" s="228" t="s">
        <v>146</v>
      </c>
      <c r="F95" s="179" t="s">
        <v>92</v>
      </c>
      <c r="G95" s="177" t="s">
        <v>113</v>
      </c>
      <c r="H95" s="158"/>
      <c r="I95" s="271">
        <v>6.1534420719561762</v>
      </c>
      <c r="J95" s="63">
        <f>I95*$J$32</f>
        <v>256.8446720834508</v>
      </c>
      <c r="K95" s="168"/>
      <c r="L95" s="166"/>
      <c r="M95" s="166"/>
      <c r="N95" s="168"/>
    </row>
    <row r="96" spans="2:14" s="37" customFormat="1" ht="22.35" customHeight="1" x14ac:dyDescent="0.2">
      <c r="B96" s="205"/>
      <c r="C96" s="219"/>
      <c r="D96" s="229"/>
      <c r="E96" s="228" t="s">
        <v>147</v>
      </c>
      <c r="F96" s="180" t="s">
        <v>92</v>
      </c>
      <c r="G96" s="182" t="s">
        <v>113</v>
      </c>
      <c r="H96" s="158"/>
      <c r="I96" s="272">
        <v>6.5286519543925285</v>
      </c>
      <c r="J96" s="63">
        <f t="shared" ref="J96:J97" si="10">I96*$J$32</f>
        <v>272.50593257634415</v>
      </c>
      <c r="K96" s="168"/>
      <c r="L96" s="166"/>
      <c r="M96" s="166"/>
      <c r="N96" s="168"/>
    </row>
    <row r="97" spans="2:14" s="37" customFormat="1" ht="22.35" customHeight="1" x14ac:dyDescent="0.2">
      <c r="B97" s="205"/>
      <c r="C97" s="219"/>
      <c r="D97" s="229"/>
      <c r="E97" s="228" t="s">
        <v>147</v>
      </c>
      <c r="F97" s="180" t="s">
        <v>93</v>
      </c>
      <c r="G97" s="182" t="s">
        <v>113</v>
      </c>
      <c r="H97" s="158"/>
      <c r="I97" s="272">
        <v>6.4911309661488934</v>
      </c>
      <c r="J97" s="63">
        <f t="shared" si="10"/>
        <v>270.93980652705483</v>
      </c>
      <c r="K97" s="168"/>
      <c r="L97" s="166"/>
      <c r="M97" s="166"/>
      <c r="N97" s="168"/>
    </row>
    <row r="98" spans="2:14" s="37" customFormat="1" ht="22.35" customHeight="1" x14ac:dyDescent="0.2">
      <c r="B98" s="205"/>
      <c r="C98" s="218"/>
      <c r="D98" s="230"/>
      <c r="E98" s="231" t="s">
        <v>146</v>
      </c>
      <c r="F98" s="58" t="s">
        <v>93</v>
      </c>
      <c r="G98" s="178" t="s">
        <v>113</v>
      </c>
      <c r="H98" s="183"/>
      <c r="I98" s="277">
        <v>5.076589709363847</v>
      </c>
      <c r="J98" s="184">
        <f t="shared" si="9"/>
        <v>211.89685446884698</v>
      </c>
      <c r="K98" s="168"/>
      <c r="L98" s="166"/>
      <c r="M98" s="166"/>
      <c r="N98" s="168"/>
    </row>
    <row r="99" spans="2:14" s="37" customFormat="1" ht="22.35" customHeight="1" x14ac:dyDescent="0.2">
      <c r="B99" s="205"/>
      <c r="C99" s="263" t="s">
        <v>151</v>
      </c>
      <c r="D99" s="262" t="s">
        <v>33</v>
      </c>
      <c r="E99" s="224" t="s">
        <v>146</v>
      </c>
      <c r="F99" s="32" t="s">
        <v>92</v>
      </c>
      <c r="G99" s="64" t="s">
        <v>113</v>
      </c>
      <c r="H99" s="157"/>
      <c r="I99" s="274">
        <v>4.273223661080678</v>
      </c>
      <c r="J99" s="65">
        <f>I99*$J$32</f>
        <v>178.36435561350751</v>
      </c>
      <c r="K99" s="168"/>
      <c r="L99" s="166"/>
      <c r="M99" s="166"/>
      <c r="N99" s="168"/>
    </row>
    <row r="100" spans="2:14" s="37" customFormat="1" ht="22.35" customHeight="1" x14ac:dyDescent="0.2">
      <c r="B100" s="205"/>
      <c r="C100" s="220"/>
      <c r="D100" s="223"/>
      <c r="E100" s="224" t="s">
        <v>147</v>
      </c>
      <c r="F100" s="32" t="s">
        <v>92</v>
      </c>
      <c r="G100" s="64" t="s">
        <v>113</v>
      </c>
      <c r="H100" s="157"/>
      <c r="I100" s="275">
        <v>4.5337860794392562</v>
      </c>
      <c r="J100" s="65">
        <f t="shared" ref="J100:J102" si="11">I100*$J$32</f>
        <v>189.24023095579457</v>
      </c>
      <c r="K100" s="168"/>
      <c r="L100" s="166"/>
      <c r="M100" s="166"/>
      <c r="N100" s="168"/>
    </row>
    <row r="101" spans="2:14" s="37" customFormat="1" ht="22.35" customHeight="1" x14ac:dyDescent="0.2">
      <c r="B101" s="205"/>
      <c r="C101" s="220"/>
      <c r="D101" s="223"/>
      <c r="E101" s="224" t="s">
        <v>147</v>
      </c>
      <c r="F101" s="32" t="s">
        <v>93</v>
      </c>
      <c r="G101" s="64" t="s">
        <v>113</v>
      </c>
      <c r="H101" s="157"/>
      <c r="I101" s="275">
        <v>4.5077298376033985</v>
      </c>
      <c r="J101" s="65">
        <f t="shared" si="11"/>
        <v>188.15264342156587</v>
      </c>
      <c r="K101" s="168"/>
      <c r="L101" s="166"/>
      <c r="M101" s="166"/>
      <c r="N101" s="168"/>
    </row>
    <row r="102" spans="2:14" s="37" customFormat="1" ht="22.35" customHeight="1" x14ac:dyDescent="0.2">
      <c r="B102" s="205"/>
      <c r="C102" s="220"/>
      <c r="D102" s="225"/>
      <c r="E102" s="226" t="s">
        <v>146</v>
      </c>
      <c r="F102" s="60" t="s">
        <v>93</v>
      </c>
      <c r="G102" s="185" t="s">
        <v>113</v>
      </c>
      <c r="H102" s="186"/>
      <c r="I102" s="278">
        <v>3.5254095203915585</v>
      </c>
      <c r="J102" s="187">
        <f t="shared" si="11"/>
        <v>147.15059338114366</v>
      </c>
      <c r="K102" s="168"/>
      <c r="L102" s="166"/>
      <c r="M102" s="166"/>
      <c r="N102" s="168"/>
    </row>
    <row r="103" spans="2:14" s="37" customFormat="1" ht="22.35" customHeight="1" x14ac:dyDescent="0.2">
      <c r="B103" s="205"/>
      <c r="C103" s="264" t="s">
        <v>152</v>
      </c>
      <c r="D103" s="227" t="s">
        <v>34</v>
      </c>
      <c r="E103" s="228" t="s">
        <v>146</v>
      </c>
      <c r="F103" s="179" t="s">
        <v>92</v>
      </c>
      <c r="G103" s="177" t="s">
        <v>113</v>
      </c>
      <c r="H103" s="158"/>
      <c r="I103" s="271">
        <v>12.168513092029741</v>
      </c>
      <c r="J103" s="63">
        <f>I103*$J$32</f>
        <v>507.91373646132143</v>
      </c>
      <c r="K103" s="168"/>
      <c r="L103" s="166"/>
      <c r="M103" s="166"/>
      <c r="N103" s="168"/>
    </row>
    <row r="104" spans="2:14" s="37" customFormat="1" ht="22.35" customHeight="1" x14ac:dyDescent="0.2">
      <c r="B104" s="205"/>
      <c r="C104" s="264"/>
      <c r="D104" s="229"/>
      <c r="E104" s="228" t="s">
        <v>147</v>
      </c>
      <c r="F104" s="180" t="s">
        <v>92</v>
      </c>
      <c r="G104" s="182" t="s">
        <v>113</v>
      </c>
      <c r="H104" s="158"/>
      <c r="I104" s="272">
        <v>12.910495597641312</v>
      </c>
      <c r="J104" s="63">
        <f t="shared" ref="J104:J106" si="12">I104*$J$32</f>
        <v>538.88408624554836</v>
      </c>
      <c r="K104" s="168"/>
      <c r="L104" s="166"/>
      <c r="M104" s="166"/>
      <c r="N104" s="168"/>
    </row>
    <row r="105" spans="2:14" s="37" customFormat="1" ht="22.35" customHeight="1" x14ac:dyDescent="0.2">
      <c r="B105" s="205"/>
      <c r="C105" s="264"/>
      <c r="D105" s="229"/>
      <c r="E105" s="228" t="s">
        <v>147</v>
      </c>
      <c r="F105" s="180" t="s">
        <v>93</v>
      </c>
      <c r="G105" s="182" t="s">
        <v>113</v>
      </c>
      <c r="H105" s="158"/>
      <c r="I105" s="272">
        <v>12.836297347080155</v>
      </c>
      <c r="J105" s="63">
        <f t="shared" si="12"/>
        <v>535.78705126712566</v>
      </c>
      <c r="K105" s="168"/>
      <c r="L105" s="166"/>
      <c r="M105" s="166"/>
      <c r="N105" s="168"/>
    </row>
    <row r="106" spans="2:14" s="37" customFormat="1" ht="22.35" customHeight="1" x14ac:dyDescent="0.2">
      <c r="B106" s="205"/>
      <c r="C106" s="265"/>
      <c r="D106" s="230"/>
      <c r="E106" s="231" t="s">
        <v>146</v>
      </c>
      <c r="F106" s="58" t="s">
        <v>93</v>
      </c>
      <c r="G106" s="178" t="s">
        <v>113</v>
      </c>
      <c r="H106" s="183"/>
      <c r="I106" s="277">
        <v>10.039023300924539</v>
      </c>
      <c r="J106" s="184">
        <f t="shared" si="12"/>
        <v>419.02883258059029</v>
      </c>
      <c r="K106" s="168"/>
      <c r="L106" s="166"/>
      <c r="M106" s="166"/>
      <c r="N106" s="168"/>
    </row>
    <row r="107" spans="2:14" s="37" customFormat="1" ht="22.35" customHeight="1" x14ac:dyDescent="0.2">
      <c r="B107" s="205"/>
      <c r="C107" s="263" t="s">
        <v>153</v>
      </c>
      <c r="D107" s="262" t="s">
        <v>35</v>
      </c>
      <c r="E107" s="224" t="s">
        <v>146</v>
      </c>
      <c r="F107" s="32" t="s">
        <v>92</v>
      </c>
      <c r="G107" s="64" t="s">
        <v>113</v>
      </c>
      <c r="H107" s="157"/>
      <c r="I107" s="274">
        <v>6.3487894393198641</v>
      </c>
      <c r="J107" s="65">
        <f>I107*$J$32</f>
        <v>264.99847119721113</v>
      </c>
      <c r="K107" s="168"/>
      <c r="L107" s="166"/>
      <c r="M107" s="166"/>
      <c r="N107" s="168"/>
    </row>
    <row r="108" spans="2:14" s="37" customFormat="1" ht="22.35" customHeight="1" x14ac:dyDescent="0.2">
      <c r="B108" s="205"/>
      <c r="C108" s="220"/>
      <c r="D108" s="223"/>
      <c r="E108" s="224" t="s">
        <v>147</v>
      </c>
      <c r="F108" s="32" t="s">
        <v>92</v>
      </c>
      <c r="G108" s="64" t="s">
        <v>113</v>
      </c>
      <c r="H108" s="157"/>
      <c r="I108" s="275">
        <v>6.735910746595466</v>
      </c>
      <c r="J108" s="65">
        <f t="shared" ref="J108:J110" si="13">I108*$J$32</f>
        <v>281.15691456289477</v>
      </c>
      <c r="K108" s="168"/>
      <c r="L108" s="166"/>
      <c r="M108" s="166"/>
      <c r="N108" s="168"/>
    </row>
    <row r="109" spans="2:14" s="37" customFormat="1" ht="22.35" customHeight="1" x14ac:dyDescent="0.2">
      <c r="B109" s="205"/>
      <c r="C109" s="220"/>
      <c r="D109" s="223"/>
      <c r="E109" s="224" t="s">
        <v>147</v>
      </c>
      <c r="F109" s="32" t="s">
        <v>93</v>
      </c>
      <c r="G109" s="64" t="s">
        <v>113</v>
      </c>
      <c r="H109" s="157"/>
      <c r="I109" s="275">
        <v>6.6971986158679053</v>
      </c>
      <c r="J109" s="65">
        <f t="shared" si="13"/>
        <v>279.54107022632638</v>
      </c>
      <c r="K109" s="168"/>
      <c r="L109" s="166"/>
      <c r="M109" s="166"/>
      <c r="N109" s="168"/>
    </row>
    <row r="110" spans="2:14" s="37" customFormat="1" ht="22.35" customHeight="1" x14ac:dyDescent="0.2">
      <c r="B110" s="205"/>
      <c r="C110" s="221"/>
      <c r="D110" s="225"/>
      <c r="E110" s="226" t="s">
        <v>146</v>
      </c>
      <c r="F110" s="60" t="s">
        <v>93</v>
      </c>
      <c r="G110" s="185" t="s">
        <v>113</v>
      </c>
      <c r="H110" s="186"/>
      <c r="I110" s="278">
        <v>5.2377512874388881</v>
      </c>
      <c r="J110" s="65">
        <f t="shared" si="13"/>
        <v>218.6237387376992</v>
      </c>
      <c r="K110" s="168"/>
      <c r="L110" s="166"/>
      <c r="M110" s="166"/>
      <c r="N110" s="168"/>
    </row>
    <row r="111" spans="2:14" s="37" customFormat="1" ht="22.35" customHeight="1" x14ac:dyDescent="0.2">
      <c r="B111" s="205"/>
      <c r="C111" s="217" t="s">
        <v>51</v>
      </c>
      <c r="D111" s="227" t="s">
        <v>36</v>
      </c>
      <c r="E111" s="251" t="s">
        <v>146</v>
      </c>
      <c r="F111" s="188" t="s">
        <v>92</v>
      </c>
      <c r="G111" s="189" t="s">
        <v>113</v>
      </c>
      <c r="H111" s="190"/>
      <c r="I111" s="279">
        <v>7.9563354832502133</v>
      </c>
      <c r="J111" s="191">
        <f>I111*$J$32</f>
        <v>332.0974430708639</v>
      </c>
      <c r="K111" s="168"/>
      <c r="L111" s="166"/>
      <c r="M111" s="166"/>
      <c r="N111" s="168"/>
    </row>
    <row r="112" spans="2:14" s="37" customFormat="1" ht="22.35" customHeight="1" x14ac:dyDescent="0.2">
      <c r="B112" s="205"/>
      <c r="C112" s="219"/>
      <c r="D112" s="229"/>
      <c r="E112" s="228" t="s">
        <v>147</v>
      </c>
      <c r="F112" s="180" t="s">
        <v>92</v>
      </c>
      <c r="G112" s="182" t="s">
        <v>113</v>
      </c>
      <c r="H112" s="158"/>
      <c r="I112" s="272">
        <v>8.4414778907654711</v>
      </c>
      <c r="J112" s="63">
        <f t="shared" ref="J112:J114" si="14">I112*$J$32</f>
        <v>352.34728716055076</v>
      </c>
      <c r="K112" s="168"/>
      <c r="L112" s="166"/>
      <c r="M112" s="166"/>
      <c r="N112" s="168"/>
    </row>
    <row r="113" spans="2:14" s="37" customFormat="1" ht="22.35" customHeight="1" x14ac:dyDescent="0.2">
      <c r="B113" s="205"/>
      <c r="C113" s="219"/>
      <c r="D113" s="229"/>
      <c r="E113" s="228" t="s">
        <v>147</v>
      </c>
      <c r="F113" s="180" t="s">
        <v>93</v>
      </c>
      <c r="G113" s="182" t="s">
        <v>113</v>
      </c>
      <c r="H113" s="158"/>
      <c r="I113" s="272">
        <v>8.3929636500139448</v>
      </c>
      <c r="J113" s="63">
        <f t="shared" si="14"/>
        <v>350.32230275158207</v>
      </c>
      <c r="K113" s="168"/>
      <c r="L113" s="166"/>
      <c r="M113" s="166"/>
      <c r="N113" s="168"/>
    </row>
    <row r="114" spans="2:14" s="37" customFormat="1" ht="22.35" customHeight="1" x14ac:dyDescent="0.2">
      <c r="B114" s="205"/>
      <c r="C114" s="218"/>
      <c r="D114" s="230"/>
      <c r="E114" s="231" t="s">
        <v>146</v>
      </c>
      <c r="F114" s="58" t="s">
        <v>93</v>
      </c>
      <c r="G114" s="178" t="s">
        <v>113</v>
      </c>
      <c r="H114" s="183"/>
      <c r="I114" s="277">
        <v>6.5639767736814258</v>
      </c>
      <c r="J114" s="63">
        <f t="shared" si="14"/>
        <v>273.98039053346275</v>
      </c>
      <c r="K114" s="168"/>
      <c r="L114" s="166"/>
      <c r="M114" s="166"/>
      <c r="N114" s="168"/>
    </row>
    <row r="115" spans="2:14" s="37" customFormat="1" ht="22.35" customHeight="1" x14ac:dyDescent="0.2">
      <c r="B115" s="205"/>
      <c r="C115" s="263" t="s">
        <v>154</v>
      </c>
      <c r="D115" s="262" t="s">
        <v>37</v>
      </c>
      <c r="E115" s="252" t="s">
        <v>146</v>
      </c>
      <c r="F115" s="193" t="s">
        <v>92</v>
      </c>
      <c r="G115" s="192" t="s">
        <v>113</v>
      </c>
      <c r="H115" s="194"/>
      <c r="I115" s="280">
        <v>7.9563354832502133</v>
      </c>
      <c r="J115" s="195">
        <f>I115*$J$32</f>
        <v>332.0974430708639</v>
      </c>
      <c r="K115" s="168"/>
      <c r="L115" s="166"/>
      <c r="M115" s="166"/>
      <c r="N115" s="168"/>
    </row>
    <row r="116" spans="2:14" s="37" customFormat="1" ht="22.35" customHeight="1" x14ac:dyDescent="0.2">
      <c r="B116" s="205"/>
      <c r="C116" s="220"/>
      <c r="D116" s="223"/>
      <c r="E116" s="224" t="s">
        <v>147</v>
      </c>
      <c r="F116" s="32" t="s">
        <v>92</v>
      </c>
      <c r="G116" s="64" t="s">
        <v>113</v>
      </c>
      <c r="H116" s="157"/>
      <c r="I116" s="275">
        <v>8.4414778907654711</v>
      </c>
      <c r="J116" s="65">
        <f t="shared" ref="J116:J117" si="15">I116*$J$32</f>
        <v>352.34728716055076</v>
      </c>
      <c r="K116" s="168"/>
      <c r="L116" s="166"/>
      <c r="M116" s="166"/>
      <c r="N116" s="168"/>
    </row>
    <row r="117" spans="2:14" s="37" customFormat="1" ht="22.35" customHeight="1" x14ac:dyDescent="0.2">
      <c r="B117" s="205"/>
      <c r="C117" s="220"/>
      <c r="D117" s="223"/>
      <c r="E117" s="224" t="s">
        <v>147</v>
      </c>
      <c r="F117" s="32" t="s">
        <v>93</v>
      </c>
      <c r="G117" s="64" t="s">
        <v>113</v>
      </c>
      <c r="H117" s="157"/>
      <c r="I117" s="275">
        <v>8.3929636500139448</v>
      </c>
      <c r="J117" s="65">
        <f t="shared" si="15"/>
        <v>350.32230275158207</v>
      </c>
      <c r="K117" s="168"/>
      <c r="L117" s="166"/>
      <c r="M117" s="166"/>
      <c r="N117" s="168"/>
    </row>
    <row r="118" spans="2:14" s="37" customFormat="1" ht="22.35" customHeight="1" thickBot="1" x14ac:dyDescent="0.25">
      <c r="B118" s="205"/>
      <c r="C118" s="220"/>
      <c r="D118" s="266"/>
      <c r="E118" s="253" t="s">
        <v>146</v>
      </c>
      <c r="F118" s="161" t="s">
        <v>93</v>
      </c>
      <c r="G118" s="162" t="s">
        <v>113</v>
      </c>
      <c r="H118" s="163"/>
      <c r="I118" s="281">
        <v>6.5639767736814258</v>
      </c>
      <c r="J118" s="164">
        <f t="shared" si="9"/>
        <v>273.98039053346275</v>
      </c>
      <c r="K118" s="168"/>
      <c r="L118" s="166"/>
      <c r="M118" s="166"/>
      <c r="N118" s="168"/>
    </row>
    <row r="119" spans="2:14" s="37" customFormat="1" ht="22.35" customHeight="1" x14ac:dyDescent="0.2">
      <c r="B119" s="205"/>
      <c r="C119" s="220"/>
      <c r="D119" s="267" t="s">
        <v>122</v>
      </c>
      <c r="E119" s="224" t="s">
        <v>146</v>
      </c>
      <c r="F119" s="32" t="s">
        <v>92</v>
      </c>
      <c r="G119" s="64" t="s">
        <v>113</v>
      </c>
      <c r="H119" s="157"/>
      <c r="I119" s="274">
        <v>2.3869006449750652</v>
      </c>
      <c r="J119" s="65">
        <f>I119*$J$32</f>
        <v>99.629232921259231</v>
      </c>
      <c r="K119" s="168"/>
      <c r="L119" s="166"/>
      <c r="M119" s="166"/>
      <c r="N119" s="168"/>
    </row>
    <row r="120" spans="2:14" s="37" customFormat="1" ht="22.35" customHeight="1" x14ac:dyDescent="0.2">
      <c r="B120" s="205"/>
      <c r="C120" s="220"/>
      <c r="D120" s="223"/>
      <c r="E120" s="224" t="s">
        <v>147</v>
      </c>
      <c r="F120" s="32" t="s">
        <v>92</v>
      </c>
      <c r="G120" s="64" t="s">
        <v>113</v>
      </c>
      <c r="H120" s="157"/>
      <c r="I120" s="275">
        <v>2.5324433672296425</v>
      </c>
      <c r="J120" s="65">
        <f t="shared" si="9"/>
        <v>105.70418614816528</v>
      </c>
      <c r="K120" s="168"/>
      <c r="L120" s="166"/>
      <c r="M120" s="166"/>
      <c r="N120" s="168"/>
    </row>
    <row r="121" spans="2:14" s="37" customFormat="1" ht="22.35" customHeight="1" x14ac:dyDescent="0.2">
      <c r="B121" s="205"/>
      <c r="C121" s="220"/>
      <c r="D121" s="223"/>
      <c r="E121" s="224" t="s">
        <v>147</v>
      </c>
      <c r="F121" s="32" t="s">
        <v>93</v>
      </c>
      <c r="G121" s="64" t="s">
        <v>113</v>
      </c>
      <c r="H121" s="157"/>
      <c r="I121" s="275">
        <v>2.5178890950041848</v>
      </c>
      <c r="J121" s="65">
        <f t="shared" si="9"/>
        <v>105.09669082547468</v>
      </c>
      <c r="K121" s="168"/>
      <c r="L121" s="166"/>
      <c r="M121" s="166"/>
      <c r="N121" s="168"/>
    </row>
    <row r="122" spans="2:14" s="37" customFormat="1" ht="22.35" customHeight="1" x14ac:dyDescent="0.2">
      <c r="B122" s="205"/>
      <c r="C122" s="221"/>
      <c r="D122" s="225"/>
      <c r="E122" s="226" t="s">
        <v>146</v>
      </c>
      <c r="F122" s="60" t="s">
        <v>93</v>
      </c>
      <c r="G122" s="185" t="s">
        <v>113</v>
      </c>
      <c r="H122" s="186"/>
      <c r="I122" s="278">
        <v>1.9691930321044273</v>
      </c>
      <c r="J122" s="187">
        <f t="shared" si="9"/>
        <v>82.1941171600388</v>
      </c>
      <c r="K122" s="168"/>
      <c r="L122" s="166"/>
      <c r="M122" s="166"/>
      <c r="N122" s="168"/>
    </row>
    <row r="123" spans="2:14" s="37" customFormat="1" ht="22.35" customHeight="1" x14ac:dyDescent="0.2">
      <c r="B123" s="199"/>
      <c r="C123" s="268" t="s">
        <v>52</v>
      </c>
      <c r="D123" s="268" t="s">
        <v>125</v>
      </c>
      <c r="E123" s="174" t="s">
        <v>146</v>
      </c>
      <c r="F123" s="132" t="s">
        <v>92</v>
      </c>
      <c r="G123" s="143" t="s">
        <v>113</v>
      </c>
      <c r="H123" s="158"/>
      <c r="I123" s="271">
        <v>15.444651232191593</v>
      </c>
      <c r="J123" s="63">
        <f>I123*$J$32</f>
        <v>644.65974243167716</v>
      </c>
      <c r="K123" s="28"/>
      <c r="L123" s="166"/>
      <c r="M123" s="166"/>
      <c r="N123" s="168"/>
    </row>
    <row r="124" spans="2:14" s="37" customFormat="1" ht="22.35" customHeight="1" x14ac:dyDescent="0.2">
      <c r="B124" s="199"/>
      <c r="C124" s="264"/>
      <c r="D124" s="264"/>
      <c r="E124" s="174" t="s">
        <v>147</v>
      </c>
      <c r="F124" s="180" t="s">
        <v>92</v>
      </c>
      <c r="G124" s="182" t="s">
        <v>113</v>
      </c>
      <c r="H124" s="158"/>
      <c r="I124" s="272">
        <v>16.386398258544741</v>
      </c>
      <c r="J124" s="63">
        <f t="shared" ref="J124:J125" si="16">I124*$J$32</f>
        <v>683.96826331165755</v>
      </c>
      <c r="K124" s="28"/>
      <c r="L124" s="166"/>
      <c r="M124" s="166"/>
      <c r="N124" s="168"/>
    </row>
    <row r="125" spans="2:14" s="37" customFormat="1" ht="22.35" customHeight="1" x14ac:dyDescent="0.2">
      <c r="B125" s="199"/>
      <c r="C125" s="264"/>
      <c r="D125" s="264"/>
      <c r="E125" s="174" t="s">
        <v>147</v>
      </c>
      <c r="F125" s="180" t="s">
        <v>93</v>
      </c>
      <c r="G125" s="182" t="s">
        <v>113</v>
      </c>
      <c r="H125" s="158"/>
      <c r="I125" s="272">
        <v>16.292223555909423</v>
      </c>
      <c r="J125" s="63">
        <f t="shared" si="16"/>
        <v>680.03741122365932</v>
      </c>
      <c r="K125" s="28"/>
      <c r="L125" s="166"/>
      <c r="M125" s="166"/>
      <c r="N125" s="168"/>
    </row>
    <row r="126" spans="2:14" s="37" customFormat="1" ht="22.35" customHeight="1" thickBot="1" x14ac:dyDescent="0.25">
      <c r="B126" s="202"/>
      <c r="C126" s="269"/>
      <c r="D126" s="269"/>
      <c r="E126" s="254" t="s">
        <v>146</v>
      </c>
      <c r="F126" s="255" t="s">
        <v>93</v>
      </c>
      <c r="G126" s="256" t="s">
        <v>113</v>
      </c>
      <c r="H126" s="257"/>
      <c r="I126" s="282">
        <v>12.741837266558065</v>
      </c>
      <c r="J126" s="258">
        <f t="shared" si="9"/>
        <v>531.8442875061337</v>
      </c>
      <c r="K126" s="28"/>
      <c r="L126" s="166"/>
      <c r="M126" s="166"/>
      <c r="N126" s="168"/>
    </row>
    <row r="127" spans="2:14" s="37" customFormat="1" ht="22.35" customHeight="1" thickBot="1" x14ac:dyDescent="0.35">
      <c r="B127" s="234"/>
      <c r="C127" s="235"/>
      <c r="D127" s="38"/>
      <c r="E127" s="38"/>
      <c r="F127" s="39"/>
      <c r="G127" s="39"/>
      <c r="H127" s="159"/>
      <c r="I127" s="146"/>
      <c r="J127" s="41"/>
      <c r="L127" s="166"/>
      <c r="M127" s="166"/>
      <c r="N127" s="168"/>
    </row>
    <row r="128" spans="2:14" s="37" customFormat="1" ht="22.35" customHeight="1" x14ac:dyDescent="0.3">
      <c r="B128" s="239" t="s">
        <v>28</v>
      </c>
      <c r="C128" s="240" t="s">
        <v>92</v>
      </c>
      <c r="D128" s="241"/>
      <c r="E128" s="242" t="s">
        <v>146</v>
      </c>
      <c r="F128" s="243" t="s">
        <v>143</v>
      </c>
      <c r="G128" s="232"/>
      <c r="H128" s="232"/>
      <c r="I128" s="232"/>
      <c r="J128" s="41"/>
      <c r="L128" s="166"/>
      <c r="M128" s="166"/>
    </row>
    <row r="129" spans="2:13" s="37" customFormat="1" ht="22.35" customHeight="1" x14ac:dyDescent="0.3">
      <c r="B129" s="244"/>
      <c r="C129" s="237" t="s">
        <v>92</v>
      </c>
      <c r="D129" s="238"/>
      <c r="E129" s="236" t="s">
        <v>147</v>
      </c>
      <c r="F129" s="245" t="s">
        <v>150</v>
      </c>
      <c r="G129" s="232"/>
      <c r="H129" s="233"/>
      <c r="I129" s="232"/>
      <c r="J129" s="41"/>
      <c r="L129" s="166"/>
      <c r="M129" s="166"/>
    </row>
    <row r="130" spans="2:13" s="37" customFormat="1" ht="22.35" customHeight="1" x14ac:dyDescent="0.3">
      <c r="B130" s="244" t="s">
        <v>29</v>
      </c>
      <c r="C130" s="237" t="s">
        <v>93</v>
      </c>
      <c r="D130" s="238"/>
      <c r="E130" s="236" t="s">
        <v>147</v>
      </c>
      <c r="F130" s="245" t="s">
        <v>149</v>
      </c>
      <c r="G130" s="232"/>
      <c r="H130" s="233"/>
      <c r="I130" s="232"/>
      <c r="J130" s="41"/>
      <c r="L130" s="166"/>
      <c r="M130" s="166"/>
    </row>
    <row r="131" spans="2:13" s="37" customFormat="1" ht="22.35" customHeight="1" thickBot="1" x14ac:dyDescent="0.35">
      <c r="B131" s="246"/>
      <c r="C131" s="247" t="s">
        <v>93</v>
      </c>
      <c r="D131" s="248"/>
      <c r="E131" s="249" t="s">
        <v>146</v>
      </c>
      <c r="F131" s="250" t="s">
        <v>142</v>
      </c>
      <c r="G131" s="232"/>
      <c r="H131" s="66"/>
      <c r="I131" s="160"/>
      <c r="J131" s="41"/>
      <c r="L131" s="166"/>
      <c r="M131" s="166"/>
    </row>
    <row r="132" spans="2:13" s="37" customFormat="1" ht="22.35" customHeight="1" x14ac:dyDescent="0.3">
      <c r="B132" s="36"/>
      <c r="D132" s="38"/>
      <c r="E132" s="38"/>
      <c r="F132" s="39"/>
      <c r="G132" s="39"/>
      <c r="H132" s="40"/>
      <c r="I132" s="40"/>
      <c r="J132" s="41"/>
      <c r="L132" s="166"/>
      <c r="M132" s="166"/>
    </row>
    <row r="133" spans="2:13" s="37" customFormat="1" ht="22.35" customHeight="1" x14ac:dyDescent="0.3">
      <c r="B133" s="36"/>
      <c r="C133" s="38"/>
      <c r="D133" s="38"/>
      <c r="E133" s="38"/>
      <c r="F133" s="39"/>
      <c r="G133" s="39"/>
      <c r="H133" s="40"/>
      <c r="I133" s="40"/>
      <c r="J133" s="41"/>
      <c r="L133" s="166"/>
      <c r="M133" s="166"/>
    </row>
    <row r="134" spans="2:13" ht="22.35" customHeight="1" x14ac:dyDescent="0.3">
      <c r="C134" s="68"/>
      <c r="L134" s="166"/>
      <c r="M134" s="166"/>
    </row>
    <row r="135" spans="2:13" ht="102" customHeight="1" x14ac:dyDescent="0.3">
      <c r="B135" s="131" t="s">
        <v>109</v>
      </c>
      <c r="C135" s="53"/>
      <c r="J135" s="51"/>
      <c r="L135" s="166"/>
      <c r="M135" s="166"/>
    </row>
    <row r="136" spans="2:13" ht="26.25" customHeight="1" x14ac:dyDescent="0.45">
      <c r="B136" s="16" t="s">
        <v>53</v>
      </c>
      <c r="C136" s="17"/>
      <c r="D136" s="18"/>
      <c r="E136" s="18"/>
      <c r="F136" s="18"/>
      <c r="G136" s="18"/>
      <c r="H136" s="19"/>
      <c r="I136" s="19"/>
      <c r="J136" s="19"/>
      <c r="L136" s="166"/>
      <c r="M136" s="166"/>
    </row>
    <row r="137" spans="2:13" ht="22.35" customHeight="1" x14ac:dyDescent="0.2">
      <c r="B137" s="21" t="s">
        <v>42</v>
      </c>
      <c r="C137" s="22" t="s">
        <v>43</v>
      </c>
      <c r="D137" s="69" t="s">
        <v>89</v>
      </c>
      <c r="E137" s="69"/>
      <c r="F137" s="69" t="s">
        <v>44</v>
      </c>
      <c r="G137" s="21" t="s">
        <v>61</v>
      </c>
      <c r="H137" s="23"/>
      <c r="I137" s="23" t="s">
        <v>62</v>
      </c>
      <c r="J137" s="23" t="s">
        <v>46</v>
      </c>
      <c r="L137" s="166"/>
      <c r="M137" s="166"/>
    </row>
    <row r="138" spans="2:13" ht="22.35" customHeight="1" x14ac:dyDescent="0.2">
      <c r="B138" s="203"/>
      <c r="C138" s="24"/>
      <c r="D138" s="25"/>
      <c r="E138" s="25"/>
      <c r="F138" s="70"/>
      <c r="G138" s="71"/>
      <c r="H138" s="26"/>
      <c r="I138" s="26"/>
      <c r="J138" s="27"/>
      <c r="L138" s="166"/>
      <c r="M138" s="166"/>
    </row>
    <row r="139" spans="2:13" ht="22.35" customHeight="1" x14ac:dyDescent="0.2">
      <c r="B139" s="203"/>
      <c r="C139" s="72" t="s">
        <v>54</v>
      </c>
      <c r="D139" s="25" t="s">
        <v>20</v>
      </c>
      <c r="E139" s="25"/>
      <c r="F139" s="73" t="s">
        <v>127</v>
      </c>
      <c r="G139" s="71" t="s">
        <v>126</v>
      </c>
      <c r="H139" s="26">
        <v>9.5689636800000013</v>
      </c>
      <c r="I139" s="26">
        <v>12.388937276496005</v>
      </c>
      <c r="J139" s="27">
        <f t="shared" ref="J139:J143" si="17">I139*$J$32</f>
        <v>517.1142419209433</v>
      </c>
      <c r="L139" s="166"/>
      <c r="M139" s="166"/>
    </row>
    <row r="140" spans="2:13" ht="22.35" customHeight="1" x14ac:dyDescent="0.3">
      <c r="B140" s="203"/>
      <c r="C140" s="72" t="s">
        <v>24</v>
      </c>
      <c r="D140" s="7" t="s">
        <v>20</v>
      </c>
      <c r="E140" s="7"/>
      <c r="F140" s="70" t="s">
        <v>128</v>
      </c>
      <c r="G140" s="71" t="s">
        <v>126</v>
      </c>
      <c r="H140" s="26">
        <v>9.1594809999999995</v>
      </c>
      <c r="I140" s="26">
        <v>12.39</v>
      </c>
      <c r="J140" s="27">
        <f>I140*$J$32</f>
        <v>517.15860000000009</v>
      </c>
      <c r="L140" s="166"/>
      <c r="M140" s="166"/>
    </row>
    <row r="141" spans="2:13" ht="22.35" customHeight="1" x14ac:dyDescent="0.3">
      <c r="B141" s="203"/>
      <c r="C141" s="74"/>
      <c r="D141" s="25" t="s">
        <v>19</v>
      </c>
      <c r="E141" s="25"/>
      <c r="F141" s="42" t="s">
        <v>129</v>
      </c>
      <c r="G141" s="71" t="s">
        <v>130</v>
      </c>
      <c r="H141" s="26">
        <v>5.7886000000000006</v>
      </c>
      <c r="I141" s="26">
        <v>9.1</v>
      </c>
      <c r="J141" s="27">
        <f>I141*$J$32</f>
        <v>379.834</v>
      </c>
      <c r="L141" s="166"/>
      <c r="M141" s="166"/>
    </row>
    <row r="142" spans="2:13" ht="22.35" customHeight="1" x14ac:dyDescent="0.2">
      <c r="B142" s="203"/>
      <c r="C142" s="30" t="s">
        <v>54</v>
      </c>
      <c r="D142" s="75" t="s">
        <v>26</v>
      </c>
      <c r="E142" s="75"/>
      <c r="F142" s="75" t="s">
        <v>25</v>
      </c>
      <c r="G142" s="76" t="s">
        <v>126</v>
      </c>
      <c r="H142" s="33">
        <v>8.6206880000000012</v>
      </c>
      <c r="I142" s="33">
        <v>11.3</v>
      </c>
      <c r="J142" s="34">
        <f t="shared" si="17"/>
        <v>471.66200000000003</v>
      </c>
      <c r="L142" s="166"/>
      <c r="M142" s="166"/>
    </row>
    <row r="143" spans="2:13" ht="22.35" customHeight="1" x14ac:dyDescent="0.2">
      <c r="B143" s="203"/>
      <c r="C143" s="77" t="s">
        <v>55</v>
      </c>
      <c r="D143" s="75" t="s">
        <v>5</v>
      </c>
      <c r="E143" s="75"/>
      <c r="F143" s="75" t="s">
        <v>27</v>
      </c>
      <c r="G143" s="76" t="s">
        <v>126</v>
      </c>
      <c r="H143" s="33">
        <v>8.7607741800000003</v>
      </c>
      <c r="I143" s="33">
        <v>11.8</v>
      </c>
      <c r="J143" s="34">
        <f t="shared" si="17"/>
        <v>492.53200000000004</v>
      </c>
      <c r="L143" s="166"/>
      <c r="M143" s="166"/>
    </row>
    <row r="144" spans="2:13" ht="22.35" customHeight="1" x14ac:dyDescent="0.2">
      <c r="B144" s="204"/>
      <c r="C144" s="30"/>
      <c r="D144" s="75" t="s">
        <v>131</v>
      </c>
      <c r="E144" s="75"/>
      <c r="F144" s="75" t="s">
        <v>132</v>
      </c>
      <c r="G144" s="76" t="s">
        <v>126</v>
      </c>
      <c r="H144" s="33">
        <v>9.5689636800000013</v>
      </c>
      <c r="I144" s="33">
        <v>11.8</v>
      </c>
      <c r="J144" s="34"/>
      <c r="L144" s="166"/>
      <c r="M144" s="166"/>
    </row>
    <row r="145" spans="2:13" ht="22.35" customHeight="1" x14ac:dyDescent="0.3">
      <c r="B145" s="200"/>
      <c r="C145" s="72" t="s">
        <v>56</v>
      </c>
      <c r="F145" s="42" t="s">
        <v>133</v>
      </c>
      <c r="G145" s="78" t="s">
        <v>11</v>
      </c>
      <c r="H145" s="26">
        <v>1.7133617400000001</v>
      </c>
      <c r="I145" s="26">
        <v>2.2182894447780006</v>
      </c>
      <c r="J145" s="27">
        <f>I145*$J$32</f>
        <v>92.591401425033752</v>
      </c>
      <c r="L145" s="166"/>
      <c r="M145" s="166"/>
    </row>
    <row r="146" spans="2:13" ht="22.35" customHeight="1" x14ac:dyDescent="0.3">
      <c r="B146" s="201"/>
      <c r="C146" s="72" t="s">
        <v>57</v>
      </c>
      <c r="D146" s="42"/>
      <c r="E146" s="181"/>
      <c r="F146" s="26"/>
      <c r="G146" s="26"/>
      <c r="H146" s="27"/>
      <c r="I146" s="27"/>
      <c r="L146" s="166"/>
      <c r="M146" s="166"/>
    </row>
    <row r="147" spans="2:13" ht="22.35" customHeight="1" x14ac:dyDescent="0.3">
      <c r="B147" s="201"/>
      <c r="C147" s="25"/>
      <c r="D147" s="42"/>
      <c r="E147" s="181"/>
      <c r="F147" s="26"/>
      <c r="G147" s="26"/>
      <c r="H147" s="27"/>
      <c r="I147" s="27"/>
      <c r="L147" s="166"/>
      <c r="M147" s="166"/>
    </row>
    <row r="148" spans="2:13" ht="22.35" customHeight="1" x14ac:dyDescent="0.3">
      <c r="B148" s="201"/>
      <c r="C148" s="25"/>
      <c r="D148" s="42"/>
      <c r="E148" s="181"/>
      <c r="F148" s="26"/>
      <c r="G148" s="26"/>
      <c r="H148" s="27"/>
      <c r="I148" s="27"/>
      <c r="L148" s="166"/>
      <c r="M148" s="166"/>
    </row>
    <row r="149" spans="2:13" ht="22.35" customHeight="1" x14ac:dyDescent="0.2">
      <c r="B149" s="203"/>
      <c r="C149" s="79" t="s">
        <v>58</v>
      </c>
      <c r="D149" s="80" t="s">
        <v>10</v>
      </c>
      <c r="E149" s="31"/>
      <c r="F149" s="43" t="s">
        <v>134</v>
      </c>
      <c r="G149" s="43" t="s">
        <v>11</v>
      </c>
      <c r="H149" s="33">
        <v>0.2636424</v>
      </c>
      <c r="I149" s="33">
        <v>0.34133781528000012</v>
      </c>
      <c r="J149" s="34">
        <f>I149*$J$32</f>
        <v>14.247440409787206</v>
      </c>
      <c r="L149" s="166"/>
      <c r="M149" s="166"/>
    </row>
    <row r="150" spans="2:13" ht="22.35" customHeight="1" x14ac:dyDescent="0.2">
      <c r="B150" s="203"/>
      <c r="C150" s="31"/>
      <c r="D150" s="81" t="s">
        <v>135</v>
      </c>
      <c r="E150" s="81"/>
      <c r="F150" s="43"/>
      <c r="G150" s="43"/>
      <c r="H150" s="33"/>
      <c r="I150" s="33"/>
      <c r="J150" s="82"/>
      <c r="L150" s="166"/>
      <c r="M150" s="166"/>
    </row>
    <row r="151" spans="2:13" ht="22.35" customHeight="1" x14ac:dyDescent="0.2">
      <c r="B151" s="203"/>
      <c r="C151" s="31"/>
      <c r="D151" s="31"/>
      <c r="E151" s="31"/>
      <c r="F151" s="43"/>
      <c r="G151" s="43"/>
      <c r="H151" s="33"/>
      <c r="I151" s="33">
        <v>0.75378767541000014</v>
      </c>
      <c r="J151" s="82"/>
      <c r="L151" s="166"/>
      <c r="M151" s="166"/>
    </row>
    <row r="152" spans="2:13" ht="22.35" customHeight="1" x14ac:dyDescent="0.2">
      <c r="B152" s="204"/>
      <c r="C152" s="83"/>
      <c r="D152" s="44"/>
      <c r="E152" s="44"/>
      <c r="F152" s="45"/>
      <c r="G152" s="45"/>
      <c r="H152" s="46"/>
      <c r="I152" s="46"/>
      <c r="J152" s="84"/>
      <c r="L152" s="166"/>
      <c r="M152" s="166"/>
    </row>
    <row r="153" spans="2:13" ht="22.35" customHeight="1" x14ac:dyDescent="0.2">
      <c r="B153" s="29"/>
      <c r="C153" s="24"/>
      <c r="D153" s="25"/>
      <c r="E153" s="25"/>
      <c r="F153" s="42"/>
      <c r="G153" s="42"/>
      <c r="H153" s="26"/>
      <c r="I153" s="26"/>
      <c r="J153" s="85"/>
      <c r="L153" s="166"/>
      <c r="M153" s="166"/>
    </row>
    <row r="154" spans="2:13" ht="26.25" customHeight="1" x14ac:dyDescent="0.45">
      <c r="B154" s="16" t="s">
        <v>59</v>
      </c>
      <c r="C154" s="86"/>
      <c r="D154" s="87"/>
      <c r="E154" s="87"/>
      <c r="F154" s="87"/>
      <c r="G154" s="87"/>
      <c r="H154" s="88"/>
      <c r="I154" s="88"/>
      <c r="J154" s="88"/>
      <c r="L154" s="166"/>
      <c r="M154" s="166"/>
    </row>
    <row r="155" spans="2:13" ht="22.35" customHeight="1" x14ac:dyDescent="0.2">
      <c r="B155" s="21" t="s">
        <v>42</v>
      </c>
      <c r="C155" s="22" t="s">
        <v>43</v>
      </c>
      <c r="D155" s="21" t="s">
        <v>89</v>
      </c>
      <c r="E155" s="21"/>
      <c r="F155" s="21" t="s">
        <v>44</v>
      </c>
      <c r="G155" s="21" t="s">
        <v>61</v>
      </c>
      <c r="H155" s="23"/>
      <c r="I155" s="23" t="s">
        <v>62</v>
      </c>
      <c r="J155" s="23" t="s">
        <v>46</v>
      </c>
      <c r="L155" s="166"/>
      <c r="M155" s="166"/>
    </row>
    <row r="156" spans="2:13" ht="22.35" customHeight="1" x14ac:dyDescent="0.3">
      <c r="B156" s="196"/>
      <c r="C156" s="89" t="s">
        <v>136</v>
      </c>
      <c r="D156" s="90"/>
      <c r="E156" s="90"/>
      <c r="L156" s="166"/>
      <c r="M156" s="166"/>
    </row>
    <row r="157" spans="2:13" ht="22.35" customHeight="1" x14ac:dyDescent="0.2">
      <c r="B157" s="196"/>
      <c r="C157" s="91" t="s">
        <v>137</v>
      </c>
      <c r="D157" s="90" t="s">
        <v>138</v>
      </c>
      <c r="E157" s="90"/>
      <c r="F157" s="92"/>
      <c r="G157" s="92" t="s">
        <v>12</v>
      </c>
      <c r="H157" s="26"/>
      <c r="I157" s="26">
        <v>8.881000000000002</v>
      </c>
      <c r="J157" s="27">
        <f>I157*$J$32</f>
        <v>370.69294000000008</v>
      </c>
      <c r="L157" s="166"/>
      <c r="M157" s="166"/>
    </row>
    <row r="158" spans="2:13" ht="22.35" customHeight="1" x14ac:dyDescent="0.2">
      <c r="B158" s="196"/>
      <c r="C158" s="93" t="s">
        <v>22</v>
      </c>
      <c r="D158" s="90" t="s">
        <v>21</v>
      </c>
      <c r="E158" s="90"/>
      <c r="F158" s="90"/>
      <c r="G158" s="90"/>
      <c r="H158" s="94"/>
      <c r="I158" s="26">
        <v>6.7054096600000008</v>
      </c>
      <c r="J158" s="27">
        <f>I158*$J$32</f>
        <v>279.88379920840003</v>
      </c>
      <c r="L158" s="166"/>
      <c r="M158" s="166"/>
    </row>
    <row r="159" spans="2:13" ht="22.35" customHeight="1" x14ac:dyDescent="0.3">
      <c r="B159" s="196"/>
      <c r="C159" s="95" t="s">
        <v>60</v>
      </c>
      <c r="D159" s="90" t="s">
        <v>21</v>
      </c>
      <c r="E159" s="90"/>
      <c r="F159" s="90"/>
      <c r="G159" s="90"/>
      <c r="H159" s="169"/>
      <c r="I159" s="26"/>
      <c r="J159" s="27"/>
      <c r="L159" s="166"/>
      <c r="M159" s="166"/>
    </row>
    <row r="160" spans="2:13" ht="22.35" customHeight="1" x14ac:dyDescent="0.2">
      <c r="B160" s="196"/>
      <c r="C160" s="170" t="s">
        <v>23</v>
      </c>
      <c r="D160" s="171" t="s">
        <v>21</v>
      </c>
      <c r="E160" s="222"/>
      <c r="F160" s="90"/>
      <c r="G160" s="90"/>
      <c r="H160" s="94"/>
      <c r="I160" s="176"/>
      <c r="J160" s="27"/>
      <c r="L160" s="166"/>
      <c r="M160" s="166"/>
    </row>
    <row r="161" spans="2:13" ht="22.35" customHeight="1" x14ac:dyDescent="0.2">
      <c r="B161" s="207"/>
      <c r="C161" s="96"/>
      <c r="D161" s="97"/>
      <c r="E161" s="100"/>
      <c r="F161" s="98"/>
      <c r="G161" s="98"/>
      <c r="H161" s="99"/>
      <c r="I161" s="99"/>
      <c r="J161" s="34"/>
      <c r="L161" s="166"/>
      <c r="M161" s="166"/>
    </row>
    <row r="162" spans="2:13" ht="22.35" customHeight="1" x14ac:dyDescent="0.2">
      <c r="B162" s="207"/>
      <c r="C162" s="96"/>
      <c r="D162" s="100"/>
      <c r="E162" s="100"/>
      <c r="F162" s="98"/>
      <c r="G162" s="98"/>
      <c r="H162" s="99"/>
      <c r="I162" s="99"/>
      <c r="J162" s="34"/>
      <c r="L162" s="166"/>
      <c r="M162" s="166"/>
    </row>
    <row r="163" spans="2:13" ht="22.35" customHeight="1" x14ac:dyDescent="0.2">
      <c r="B163" s="207"/>
      <c r="C163" s="96" t="s">
        <v>136</v>
      </c>
      <c r="D163" s="100"/>
      <c r="E163" s="100"/>
      <c r="F163" s="98"/>
      <c r="G163" s="98" t="s">
        <v>12</v>
      </c>
      <c r="H163" s="99"/>
      <c r="I163" s="99">
        <v>35.952000000000005</v>
      </c>
      <c r="J163" s="34">
        <f>I163*$J$32</f>
        <v>1500.6364800000003</v>
      </c>
      <c r="L163" s="166"/>
      <c r="M163" s="166"/>
    </row>
    <row r="164" spans="2:13" ht="22.35" customHeight="1" x14ac:dyDescent="0.2">
      <c r="B164" s="207"/>
      <c r="C164" s="101" t="s">
        <v>139</v>
      </c>
      <c r="D164" s="100" t="s">
        <v>13</v>
      </c>
      <c r="E164" s="100"/>
      <c r="F164" s="98"/>
      <c r="G164" s="98"/>
      <c r="H164" s="99"/>
      <c r="I164" s="99"/>
      <c r="J164" s="102"/>
      <c r="L164" s="166"/>
      <c r="M164" s="166"/>
    </row>
    <row r="165" spans="2:13" ht="44.65" customHeight="1" x14ac:dyDescent="0.45">
      <c r="B165" s="6" t="s">
        <v>64</v>
      </c>
      <c r="C165" s="47"/>
      <c r="D165" s="7"/>
      <c r="E165" s="7"/>
      <c r="F165" s="7"/>
      <c r="G165" s="7"/>
      <c r="H165" s="8"/>
      <c r="I165" s="8"/>
      <c r="L165" s="166"/>
      <c r="M165" s="166"/>
    </row>
    <row r="166" spans="2:13" ht="22.35" customHeight="1" x14ac:dyDescent="0.3">
      <c r="B166" s="52"/>
      <c r="C166" s="53"/>
      <c r="J166" s="51"/>
      <c r="L166" s="166"/>
      <c r="M166" s="166"/>
    </row>
    <row r="167" spans="2:13" ht="22.35" customHeight="1" x14ac:dyDescent="0.3">
      <c r="B167" s="52"/>
      <c r="C167" s="53"/>
      <c r="L167" s="166"/>
      <c r="M167" s="166"/>
    </row>
    <row r="168" spans="2:13" ht="22.35" customHeight="1" x14ac:dyDescent="0.35">
      <c r="B168" s="54" t="s">
        <v>66</v>
      </c>
      <c r="C168" s="17"/>
      <c r="D168" s="18"/>
      <c r="E168" s="18"/>
      <c r="F168" s="18"/>
      <c r="G168" s="18"/>
      <c r="H168" s="19"/>
      <c r="I168" s="19"/>
      <c r="J168" s="19"/>
      <c r="L168" s="166"/>
      <c r="M168" s="166"/>
    </row>
    <row r="169" spans="2:13" ht="22.35" customHeight="1" x14ac:dyDescent="0.2">
      <c r="B169" s="21" t="s">
        <v>42</v>
      </c>
      <c r="C169" s="22" t="s">
        <v>43</v>
      </c>
      <c r="D169" s="21" t="s">
        <v>44</v>
      </c>
      <c r="E169" s="21"/>
      <c r="F169" s="21" t="s">
        <v>73</v>
      </c>
      <c r="G169" s="21"/>
      <c r="H169" s="23"/>
      <c r="I169" s="23" t="s">
        <v>63</v>
      </c>
      <c r="J169" s="23" t="s">
        <v>47</v>
      </c>
      <c r="L169" s="166"/>
      <c r="M169" s="166"/>
    </row>
    <row r="170" spans="2:13" ht="22.35" customHeight="1" x14ac:dyDescent="0.2">
      <c r="B170" s="203"/>
      <c r="C170" s="24" t="s">
        <v>67</v>
      </c>
      <c r="D170" s="103" t="s">
        <v>0</v>
      </c>
      <c r="E170" s="103"/>
      <c r="F170" s="42" t="s">
        <v>72</v>
      </c>
      <c r="G170" s="42"/>
      <c r="H170" s="26"/>
      <c r="I170" s="26">
        <v>48.150308800000012</v>
      </c>
      <c r="J170" s="63">
        <f>I170*$J$32</f>
        <v>2009.7938893120006</v>
      </c>
      <c r="L170" s="166"/>
      <c r="M170" s="166"/>
    </row>
    <row r="171" spans="2:13" ht="22.35" customHeight="1" x14ac:dyDescent="0.2">
      <c r="B171" s="211"/>
      <c r="C171" s="104" t="s">
        <v>6</v>
      </c>
      <c r="D171" s="103"/>
      <c r="E171" s="103"/>
      <c r="F171" s="42"/>
      <c r="G171" s="42"/>
      <c r="H171" s="26"/>
      <c r="I171" s="26"/>
      <c r="J171" s="105"/>
      <c r="L171" s="166"/>
      <c r="M171" s="166"/>
    </row>
    <row r="172" spans="2:13" ht="22.35" customHeight="1" x14ac:dyDescent="0.2">
      <c r="B172" s="211"/>
      <c r="C172" s="106" t="s">
        <v>68</v>
      </c>
      <c r="D172" s="103"/>
      <c r="E172" s="103"/>
      <c r="F172" s="42"/>
      <c r="G172" s="42"/>
      <c r="H172" s="26"/>
      <c r="I172" s="26"/>
      <c r="J172" s="105"/>
      <c r="L172" s="166"/>
      <c r="M172" s="166"/>
    </row>
    <row r="173" spans="2:13" ht="22.35" customHeight="1" x14ac:dyDescent="0.2">
      <c r="B173" s="210"/>
      <c r="C173" s="107" t="s">
        <v>69</v>
      </c>
      <c r="D173" s="108"/>
      <c r="E173" s="108"/>
      <c r="F173" s="109"/>
      <c r="G173" s="109"/>
      <c r="H173" s="110"/>
      <c r="I173" s="110"/>
      <c r="J173" s="111"/>
      <c r="L173" s="166"/>
      <c r="M173" s="166"/>
    </row>
    <row r="174" spans="2:13" ht="22.35" customHeight="1" x14ac:dyDescent="0.2">
      <c r="B174" s="208"/>
      <c r="C174" s="30" t="s">
        <v>74</v>
      </c>
      <c r="D174" s="31" t="s">
        <v>7</v>
      </c>
      <c r="E174" s="31"/>
      <c r="F174" s="43" t="s">
        <v>71</v>
      </c>
      <c r="G174" s="43"/>
      <c r="H174" s="33"/>
      <c r="I174" s="33">
        <v>119.62773900000002</v>
      </c>
      <c r="J174" s="65">
        <f>I174*$J$32</f>
        <v>4993.2618258600014</v>
      </c>
      <c r="L174" s="166"/>
      <c r="M174" s="166"/>
    </row>
    <row r="175" spans="2:13" ht="22.35" customHeight="1" x14ac:dyDescent="0.2">
      <c r="B175" s="209"/>
      <c r="C175" s="112" t="s">
        <v>68</v>
      </c>
      <c r="D175" s="35"/>
      <c r="E175" s="35"/>
      <c r="F175" s="43"/>
      <c r="G175" s="43"/>
      <c r="H175" s="33"/>
      <c r="I175" s="33"/>
      <c r="J175" s="113"/>
      <c r="L175" s="166"/>
      <c r="M175" s="166"/>
    </row>
    <row r="176" spans="2:13" ht="22.35" customHeight="1" x14ac:dyDescent="0.2">
      <c r="B176" s="209"/>
      <c r="C176" s="112" t="s">
        <v>70</v>
      </c>
      <c r="D176" s="35"/>
      <c r="E176" s="35"/>
      <c r="F176" s="43"/>
      <c r="G176" s="43"/>
      <c r="H176" s="33"/>
      <c r="I176" s="33"/>
      <c r="J176" s="113"/>
      <c r="L176" s="166"/>
      <c r="M176" s="166"/>
    </row>
    <row r="177" spans="2:13" ht="22.35" customHeight="1" x14ac:dyDescent="0.2">
      <c r="B177" s="210"/>
      <c r="C177" s="44"/>
      <c r="D177" s="44"/>
      <c r="E177" s="44"/>
      <c r="F177" s="45"/>
      <c r="G177" s="45"/>
      <c r="H177" s="46"/>
      <c r="I177" s="46"/>
      <c r="J177" s="114"/>
      <c r="L177" s="166"/>
      <c r="M177" s="166"/>
    </row>
    <row r="178" spans="2:13" ht="22.35" customHeight="1" x14ac:dyDescent="0.2">
      <c r="B178" s="208"/>
      <c r="C178" s="24" t="s">
        <v>75</v>
      </c>
      <c r="D178" s="25" t="s">
        <v>8</v>
      </c>
      <c r="E178" s="25"/>
      <c r="F178" s="42" t="s">
        <v>71</v>
      </c>
      <c r="G178" s="42"/>
      <c r="H178" s="26"/>
      <c r="I178" s="26">
        <v>229.31239320000003</v>
      </c>
      <c r="J178" s="63">
        <f>I178*$J$32</f>
        <v>9571.4992921680023</v>
      </c>
      <c r="L178" s="166"/>
      <c r="M178" s="166"/>
    </row>
    <row r="179" spans="2:13" ht="22.35" customHeight="1" x14ac:dyDescent="0.2">
      <c r="B179" s="209"/>
      <c r="C179" s="106" t="s">
        <v>68</v>
      </c>
      <c r="D179" s="103"/>
      <c r="E179" s="103"/>
      <c r="F179" s="42"/>
      <c r="G179" s="42"/>
      <c r="H179" s="26"/>
      <c r="I179" s="26"/>
      <c r="J179" s="105"/>
      <c r="L179" s="166"/>
      <c r="M179" s="166"/>
    </row>
    <row r="180" spans="2:13" ht="22.35" customHeight="1" x14ac:dyDescent="0.2">
      <c r="B180" s="209"/>
      <c r="C180" s="106" t="s">
        <v>70</v>
      </c>
      <c r="D180" s="103"/>
      <c r="E180" s="103"/>
      <c r="F180" s="42"/>
      <c r="G180" s="42"/>
      <c r="H180" s="26"/>
      <c r="I180" s="26"/>
      <c r="J180" s="105"/>
      <c r="L180" s="166"/>
      <c r="M180" s="166"/>
    </row>
    <row r="181" spans="2:13" ht="22.35" customHeight="1" x14ac:dyDescent="0.2">
      <c r="B181" s="210"/>
      <c r="C181" s="108"/>
      <c r="D181" s="108"/>
      <c r="E181" s="108"/>
      <c r="F181" s="109"/>
      <c r="G181" s="109"/>
      <c r="H181" s="110"/>
      <c r="I181" s="110"/>
      <c r="J181" s="111"/>
      <c r="L181" s="166"/>
      <c r="M181" s="166"/>
    </row>
    <row r="182" spans="2:13" ht="22.35" customHeight="1" x14ac:dyDescent="0.2">
      <c r="B182" s="204"/>
      <c r="C182" s="30" t="s">
        <v>86</v>
      </c>
      <c r="D182" s="31" t="s">
        <v>14</v>
      </c>
      <c r="E182" s="31"/>
      <c r="F182" s="43" t="s">
        <v>16</v>
      </c>
      <c r="G182" s="43"/>
      <c r="H182" s="33"/>
      <c r="I182" s="33">
        <v>56.931065400000001</v>
      </c>
      <c r="J182" s="65">
        <f>I182*$J$32</f>
        <v>2376.3026697960004</v>
      </c>
      <c r="L182" s="166"/>
      <c r="M182" s="166"/>
    </row>
    <row r="183" spans="2:13" ht="22.35" customHeight="1" x14ac:dyDescent="0.2">
      <c r="B183" s="212"/>
      <c r="C183" s="30" t="s">
        <v>87</v>
      </c>
      <c r="D183" s="31" t="s">
        <v>15</v>
      </c>
      <c r="E183" s="31"/>
      <c r="F183" s="43" t="s">
        <v>17</v>
      </c>
      <c r="G183" s="43"/>
      <c r="H183" s="33"/>
      <c r="I183" s="33">
        <v>106.26671880000002</v>
      </c>
      <c r="J183" s="65">
        <f>I183*$J$32</f>
        <v>4435.5728427120011</v>
      </c>
      <c r="L183" s="166"/>
      <c r="M183" s="166"/>
    </row>
    <row r="184" spans="2:13" ht="22.35" customHeight="1" x14ac:dyDescent="0.2">
      <c r="B184" s="212"/>
      <c r="C184" s="30" t="s">
        <v>88</v>
      </c>
      <c r="D184" s="31"/>
      <c r="E184" s="31"/>
      <c r="F184" s="43"/>
      <c r="G184" s="43"/>
      <c r="H184" s="33"/>
      <c r="I184" s="33"/>
      <c r="J184" s="113"/>
      <c r="L184" s="166"/>
      <c r="M184" s="166"/>
    </row>
    <row r="185" spans="2:13" ht="22.35" customHeight="1" x14ac:dyDescent="0.2">
      <c r="B185" s="213"/>
      <c r="C185" s="31"/>
      <c r="D185" s="31"/>
      <c r="E185" s="31"/>
      <c r="F185" s="43"/>
      <c r="G185" s="43"/>
      <c r="H185" s="33"/>
      <c r="I185" s="33"/>
      <c r="J185" s="113"/>
      <c r="L185" s="166"/>
      <c r="M185" s="166"/>
    </row>
    <row r="186" spans="2:13" ht="22.35" customHeight="1" x14ac:dyDescent="0.2">
      <c r="B186" s="208"/>
      <c r="C186" s="55" t="s">
        <v>76</v>
      </c>
      <c r="D186" s="115" t="s">
        <v>2</v>
      </c>
      <c r="E186" s="115"/>
      <c r="F186" s="116" t="s">
        <v>9</v>
      </c>
      <c r="G186" s="116"/>
      <c r="H186" s="56"/>
      <c r="I186" s="56">
        <v>36.538535000000003</v>
      </c>
      <c r="J186" s="63">
        <f>I186*$J$32</f>
        <v>1525.1184509000002</v>
      </c>
      <c r="L186" s="166"/>
      <c r="M186" s="166"/>
    </row>
    <row r="187" spans="2:13" ht="22.35" customHeight="1" x14ac:dyDescent="0.2">
      <c r="B187" s="203"/>
      <c r="C187" s="25"/>
      <c r="D187" s="25"/>
      <c r="E187" s="25"/>
      <c r="F187" s="42"/>
      <c r="G187" s="42"/>
      <c r="H187" s="26"/>
      <c r="I187" s="26"/>
      <c r="J187" s="105"/>
      <c r="L187" s="166"/>
      <c r="M187" s="166"/>
    </row>
    <row r="188" spans="2:13" ht="22.35" customHeight="1" x14ac:dyDescent="0.2">
      <c r="B188" s="203"/>
      <c r="C188" s="24"/>
      <c r="D188" s="25"/>
      <c r="E188" s="25"/>
      <c r="F188" s="42"/>
      <c r="G188" s="42"/>
      <c r="H188" s="26"/>
      <c r="I188" s="26"/>
      <c r="J188" s="105"/>
      <c r="L188" s="166"/>
      <c r="M188" s="166"/>
    </row>
    <row r="189" spans="2:13" ht="22.35" customHeight="1" x14ac:dyDescent="0.2">
      <c r="B189" s="204"/>
      <c r="C189" s="117"/>
      <c r="D189" s="108"/>
      <c r="E189" s="108"/>
      <c r="F189" s="109"/>
      <c r="G189" s="109"/>
      <c r="H189" s="110"/>
      <c r="I189" s="110"/>
      <c r="J189" s="111"/>
      <c r="L189" s="166"/>
      <c r="M189" s="166"/>
    </row>
    <row r="190" spans="2:13" ht="22.35" customHeight="1" x14ac:dyDescent="0.2">
      <c r="B190" s="42"/>
      <c r="C190" s="25"/>
      <c r="D190" s="25"/>
      <c r="E190" s="25"/>
      <c r="F190" s="42"/>
      <c r="G190" s="42"/>
      <c r="H190" s="26"/>
      <c r="I190" s="26"/>
      <c r="J190" s="85"/>
      <c r="L190" s="166"/>
      <c r="M190" s="166"/>
    </row>
    <row r="191" spans="2:13" ht="22.35" customHeight="1" x14ac:dyDescent="0.35">
      <c r="B191" s="54" t="s">
        <v>65</v>
      </c>
      <c r="C191" s="17"/>
      <c r="D191" s="18"/>
      <c r="E191" s="18"/>
      <c r="F191" s="18"/>
      <c r="G191" s="18"/>
      <c r="H191" s="19"/>
      <c r="I191" s="19"/>
      <c r="J191" s="19"/>
      <c r="L191" s="166"/>
      <c r="M191" s="166"/>
    </row>
    <row r="192" spans="2:13" ht="22.35" customHeight="1" x14ac:dyDescent="0.2">
      <c r="B192" s="21" t="s">
        <v>42</v>
      </c>
      <c r="C192" s="22" t="s">
        <v>43</v>
      </c>
      <c r="D192" s="21" t="s">
        <v>44</v>
      </c>
      <c r="E192" s="21"/>
      <c r="F192" s="21" t="s">
        <v>77</v>
      </c>
      <c r="G192" s="21"/>
      <c r="H192" s="23"/>
      <c r="I192" s="23" t="s">
        <v>63</v>
      </c>
      <c r="J192" s="23" t="s">
        <v>47</v>
      </c>
      <c r="L192" s="166"/>
      <c r="M192" s="166"/>
    </row>
    <row r="193" spans="2:13" ht="22.35" customHeight="1" x14ac:dyDescent="0.2">
      <c r="B193" s="203"/>
      <c r="C193" s="79" t="s">
        <v>78</v>
      </c>
      <c r="D193" s="80" t="s">
        <v>3</v>
      </c>
      <c r="E193" s="31"/>
      <c r="F193" s="43" t="s">
        <v>12</v>
      </c>
      <c r="G193" s="43"/>
      <c r="H193" s="33"/>
      <c r="I193" s="33">
        <v>47.92014480000001</v>
      </c>
      <c r="J193" s="65">
        <f>I193*$J$32</f>
        <v>2000.1868439520006</v>
      </c>
      <c r="L193" s="166"/>
      <c r="M193" s="166"/>
    </row>
    <row r="194" spans="2:13" ht="22.35" customHeight="1" x14ac:dyDescent="0.2">
      <c r="B194" s="203"/>
      <c r="C194" s="118" t="s">
        <v>79</v>
      </c>
      <c r="D194" s="31"/>
      <c r="E194" s="31"/>
      <c r="F194" s="43"/>
      <c r="G194" s="43"/>
      <c r="H194" s="33"/>
      <c r="I194" s="33"/>
      <c r="J194" s="34"/>
      <c r="L194" s="166"/>
      <c r="M194" s="166"/>
    </row>
    <row r="195" spans="2:13" ht="22.35" customHeight="1" x14ac:dyDescent="0.2">
      <c r="B195" s="203"/>
      <c r="C195" s="118" t="s">
        <v>80</v>
      </c>
      <c r="D195" s="31"/>
      <c r="E195" s="31"/>
      <c r="F195" s="43"/>
      <c r="G195" s="43"/>
      <c r="H195" s="33"/>
      <c r="I195" s="33"/>
      <c r="J195" s="34"/>
      <c r="L195" s="166"/>
      <c r="M195" s="166"/>
    </row>
    <row r="196" spans="2:13" ht="22.35" customHeight="1" x14ac:dyDescent="0.2">
      <c r="B196" s="204"/>
      <c r="C196" s="83"/>
      <c r="D196" s="44"/>
      <c r="E196" s="44"/>
      <c r="F196" s="45"/>
      <c r="G196" s="45"/>
      <c r="H196" s="46"/>
      <c r="I196" s="46"/>
      <c r="J196" s="119"/>
      <c r="L196" s="166"/>
      <c r="M196" s="166"/>
    </row>
    <row r="197" spans="2:13" ht="22.35" customHeight="1" x14ac:dyDescent="0.2">
      <c r="B197" s="203"/>
      <c r="C197" s="55" t="s">
        <v>78</v>
      </c>
      <c r="D197" s="115" t="s">
        <v>4</v>
      </c>
      <c r="E197" s="25"/>
      <c r="F197" s="42" t="s">
        <v>12</v>
      </c>
      <c r="G197" s="42"/>
      <c r="H197" s="26"/>
      <c r="I197" s="26">
        <v>157.57027439999999</v>
      </c>
      <c r="J197" s="63">
        <f>I197*$J$32</f>
        <v>6576.9832534560001</v>
      </c>
      <c r="L197" s="166"/>
      <c r="M197" s="166"/>
    </row>
    <row r="198" spans="2:13" ht="22.35" customHeight="1" x14ac:dyDescent="0.2">
      <c r="B198" s="203"/>
      <c r="C198" s="120" t="s">
        <v>81</v>
      </c>
      <c r="D198" s="25"/>
      <c r="E198" s="25"/>
      <c r="F198" s="42"/>
      <c r="G198" s="42"/>
      <c r="H198" s="26"/>
      <c r="I198" s="26"/>
      <c r="J198" s="85"/>
      <c r="L198" s="166"/>
      <c r="M198" s="166"/>
    </row>
    <row r="199" spans="2:13" ht="22.35" customHeight="1" x14ac:dyDescent="0.2">
      <c r="B199" s="203"/>
      <c r="C199" s="120"/>
      <c r="D199" s="25"/>
      <c r="E199" s="25"/>
      <c r="F199" s="42"/>
      <c r="G199" s="42"/>
      <c r="H199" s="26"/>
      <c r="I199" s="26"/>
      <c r="J199" s="85"/>
      <c r="L199" s="166"/>
      <c r="M199" s="166"/>
    </row>
    <row r="200" spans="2:13" ht="22.35" customHeight="1" x14ac:dyDescent="0.2">
      <c r="B200" s="204"/>
      <c r="C200" s="117"/>
      <c r="D200" s="108"/>
      <c r="E200" s="108"/>
      <c r="F200" s="109"/>
      <c r="G200" s="109"/>
      <c r="H200" s="110"/>
      <c r="I200" s="110"/>
      <c r="J200" s="121"/>
      <c r="L200" s="166"/>
      <c r="M200" s="166"/>
    </row>
    <row r="201" spans="2:13" ht="22.35" customHeight="1" x14ac:dyDescent="0.2">
      <c r="B201" s="42"/>
      <c r="C201" s="25"/>
      <c r="D201" s="25"/>
      <c r="E201" s="25"/>
      <c r="F201" s="42"/>
      <c r="G201" s="42"/>
      <c r="H201" s="26"/>
      <c r="I201" s="26"/>
      <c r="J201" s="85"/>
      <c r="L201" s="166"/>
      <c r="M201" s="166"/>
    </row>
    <row r="202" spans="2:13" ht="22.35" customHeight="1" x14ac:dyDescent="0.35">
      <c r="B202" s="54" t="s">
        <v>85</v>
      </c>
      <c r="C202" s="17"/>
      <c r="D202" s="18"/>
      <c r="E202" s="18"/>
      <c r="F202" s="18"/>
      <c r="G202" s="18"/>
      <c r="H202" s="19"/>
      <c r="I202" s="19"/>
      <c r="J202" s="19"/>
      <c r="L202" s="166"/>
      <c r="M202" s="166"/>
    </row>
    <row r="203" spans="2:13" ht="22.35" customHeight="1" x14ac:dyDescent="0.2">
      <c r="B203" s="21" t="s">
        <v>42</v>
      </c>
      <c r="C203" s="22" t="s">
        <v>43</v>
      </c>
      <c r="D203" s="21" t="s">
        <v>44</v>
      </c>
      <c r="E203" s="21"/>
      <c r="F203" s="21" t="s">
        <v>77</v>
      </c>
      <c r="G203" s="21"/>
      <c r="H203" s="23"/>
      <c r="I203" s="23"/>
      <c r="J203" s="23" t="s">
        <v>47</v>
      </c>
      <c r="L203" s="166"/>
      <c r="M203" s="166"/>
    </row>
    <row r="204" spans="2:13" ht="22.35" customHeight="1" x14ac:dyDescent="0.2">
      <c r="B204" s="203"/>
      <c r="C204" s="79" t="s">
        <v>82</v>
      </c>
      <c r="D204" s="80" t="s">
        <v>1</v>
      </c>
      <c r="E204" s="31"/>
      <c r="F204" s="43" t="s">
        <v>12</v>
      </c>
      <c r="G204" s="43"/>
      <c r="H204" s="33"/>
      <c r="I204" s="33"/>
      <c r="J204" s="82" t="s">
        <v>84</v>
      </c>
      <c r="L204" s="166"/>
      <c r="M204" s="166"/>
    </row>
    <row r="205" spans="2:13" ht="22.35" customHeight="1" x14ac:dyDescent="0.2">
      <c r="B205" s="203"/>
      <c r="C205" s="31" t="s">
        <v>83</v>
      </c>
      <c r="D205" s="31"/>
      <c r="E205" s="31"/>
      <c r="F205" s="43"/>
      <c r="G205" s="43"/>
      <c r="H205" s="33"/>
      <c r="I205" s="33"/>
      <c r="J205" s="82"/>
      <c r="L205" s="166"/>
      <c r="M205" s="166"/>
    </row>
    <row r="206" spans="2:13" ht="22.35" customHeight="1" x14ac:dyDescent="0.2">
      <c r="B206" s="203"/>
      <c r="C206" s="31"/>
      <c r="D206" s="31"/>
      <c r="E206" s="31"/>
      <c r="F206" s="43"/>
      <c r="G206" s="43"/>
      <c r="H206" s="33"/>
      <c r="I206" s="33"/>
      <c r="J206" s="82"/>
      <c r="L206" s="166"/>
      <c r="M206" s="166"/>
    </row>
    <row r="207" spans="2:13" ht="22.35" customHeight="1" x14ac:dyDescent="0.2">
      <c r="B207" s="204"/>
      <c r="C207" s="44"/>
      <c r="D207" s="44"/>
      <c r="E207" s="44"/>
      <c r="F207" s="45"/>
      <c r="G207" s="45"/>
      <c r="H207" s="46"/>
      <c r="I207" s="46"/>
      <c r="J207" s="84"/>
      <c r="L207" s="166"/>
      <c r="M207" s="166"/>
    </row>
    <row r="208" spans="2:13" ht="22.35" customHeight="1" x14ac:dyDescent="0.2">
      <c r="B208" s="122"/>
      <c r="C208" s="25"/>
      <c r="D208" s="25"/>
      <c r="E208" s="25"/>
      <c r="F208" s="42"/>
      <c r="G208" s="42"/>
      <c r="H208" s="26"/>
      <c r="I208" s="26"/>
      <c r="J208" s="85"/>
      <c r="L208" s="166"/>
      <c r="M208" s="166"/>
    </row>
  </sheetData>
  <mergeCells count="49">
    <mergeCell ref="D115:D118"/>
    <mergeCell ref="C115:C122"/>
    <mergeCell ref="D119:D122"/>
    <mergeCell ref="C123:C126"/>
    <mergeCell ref="D123:D126"/>
    <mergeCell ref="C111:C114"/>
    <mergeCell ref="C95:C98"/>
    <mergeCell ref="C91:C94"/>
    <mergeCell ref="D91:D94"/>
    <mergeCell ref="D95:D98"/>
    <mergeCell ref="D99:D102"/>
    <mergeCell ref="D103:D106"/>
    <mergeCell ref="C99:C102"/>
    <mergeCell ref="C103:C106"/>
    <mergeCell ref="C107:C110"/>
    <mergeCell ref="D107:D110"/>
    <mergeCell ref="D111:D114"/>
    <mergeCell ref="B43:B48"/>
    <mergeCell ref="B37:B42"/>
    <mergeCell ref="B17:J17"/>
    <mergeCell ref="B20:J20"/>
    <mergeCell ref="B18:J18"/>
    <mergeCell ref="B19:J19"/>
    <mergeCell ref="D12:F13"/>
    <mergeCell ref="B204:B207"/>
    <mergeCell ref="B161:B164"/>
    <mergeCell ref="B197:B200"/>
    <mergeCell ref="B178:B181"/>
    <mergeCell ref="B149:B152"/>
    <mergeCell ref="B186:B189"/>
    <mergeCell ref="B170:B173"/>
    <mergeCell ref="B193:B196"/>
    <mergeCell ref="B182:B185"/>
    <mergeCell ref="B174:B177"/>
    <mergeCell ref="B156:B160"/>
    <mergeCell ref="B111:B114"/>
    <mergeCell ref="B103:B106"/>
    <mergeCell ref="B99:B102"/>
    <mergeCell ref="B95:B98"/>
    <mergeCell ref="B66:B71"/>
    <mergeCell ref="B72:B77"/>
    <mergeCell ref="B78:B83"/>
    <mergeCell ref="B91:B94"/>
    <mergeCell ref="B145:B148"/>
    <mergeCell ref="B123:B126"/>
    <mergeCell ref="B142:B144"/>
    <mergeCell ref="B107:B110"/>
    <mergeCell ref="B138:B141"/>
    <mergeCell ref="B115:B122"/>
  </mergeCells>
  <phoneticPr fontId="36" type="noConversion"/>
  <pageMargins left="0.7" right="0.7" top="0.75" bottom="0.75" header="0.3" footer="0.3"/>
  <pageSetup paperSize="9" scale="40" fitToHeight="0" orientation="portrait" horizontalDpi="300" verticalDpi="300" r:id="rId1"/>
  <rowBreaks count="2" manualBreakCount="2">
    <brk id="29" min="1" max="7" man="1"/>
    <brk id="133" min="1" max="7" man="1"/>
  </rowBreaks>
  <colBreaks count="1" manualBreakCount="1">
    <brk id="2" max="7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"/>
  <sheetViews>
    <sheetView workbookViewId="0">
      <selection activeCell="D16" sqref="D16"/>
    </sheetView>
  </sheetViews>
  <sheetFormatPr defaultRowHeight="12.75" x14ac:dyDescent="0.2"/>
  <cols>
    <col min="1" max="1" width="20.85546875" customWidth="1"/>
    <col min="2" max="2" width="17" customWidth="1"/>
    <col min="3" max="3" width="24.7109375" customWidth="1"/>
    <col min="4" max="4" width="25.28515625" customWidth="1"/>
  </cols>
  <sheetData>
    <row r="1" spans="1:4" ht="13.5" thickBot="1" x14ac:dyDescent="0.25"/>
    <row r="2" spans="1:4" ht="48.75" thickTop="1" thickBot="1" x14ac:dyDescent="0.25">
      <c r="A2" s="142" t="s">
        <v>118</v>
      </c>
      <c r="B2" s="142" t="s">
        <v>119</v>
      </c>
      <c r="C2" s="142" t="s">
        <v>120</v>
      </c>
      <c r="D2" s="142" t="s">
        <v>121</v>
      </c>
    </row>
    <row r="3" spans="1:4" ht="14.25" thickTop="1" thickBot="1" x14ac:dyDescent="0.25"/>
    <row r="4" spans="1:4" ht="29.25" thickTop="1" x14ac:dyDescent="0.2">
      <c r="A4" s="139" t="s">
        <v>115</v>
      </c>
      <c r="B4" s="140" t="s">
        <v>114</v>
      </c>
      <c r="C4" s="141" t="s">
        <v>116</v>
      </c>
      <c r="D4" s="141" t="s">
        <v>117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307D91CAAB1DC449D2B29F5A40C0969" ma:contentTypeVersion="8" ma:contentTypeDescription="Skapa ett nytt dokument." ma:contentTypeScope="" ma:versionID="6d4f9b70bf44ff73d5da92449be38514">
  <xsd:schema xmlns:xsd="http://www.w3.org/2001/XMLSchema" xmlns:xs="http://www.w3.org/2001/XMLSchema" xmlns:p="http://schemas.microsoft.com/office/2006/metadata/properties" xmlns:ns3="cd20ce2c-3277-430b-8862-39e1f9c07ee4" xmlns:ns4="95351215-ee14-4254-af5c-b0c7d3d8e60e" targetNamespace="http://schemas.microsoft.com/office/2006/metadata/properties" ma:root="true" ma:fieldsID="915d7209fd1aa663392dae9395596263" ns3:_="" ns4:_="">
    <xsd:import namespace="cd20ce2c-3277-430b-8862-39e1f9c07ee4"/>
    <xsd:import namespace="95351215-ee14-4254-af5c-b0c7d3d8e60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20ce2c-3277-430b-8862-39e1f9c07e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351215-ee14-4254-af5c-b0c7d3d8e60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Delar tips,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74F33F-A369-48CC-888C-9370C1BC2479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cd20ce2c-3277-430b-8862-39e1f9c07ee4"/>
    <ds:schemaRef ds:uri="http://schemas.microsoft.com/office/2006/documentManagement/types"/>
    <ds:schemaRef ds:uri="http://purl.org/dc/elements/1.1/"/>
    <ds:schemaRef ds:uri="http://schemas.microsoft.com/office/2006/metadata/properties"/>
    <ds:schemaRef ds:uri="95351215-ee14-4254-af5c-b0c7d3d8e60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488139F-5805-48FC-8C61-2F75BF3BED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20ce2c-3277-430b-8862-39e1f9c07ee4"/>
    <ds:schemaRef ds:uri="95351215-ee14-4254-af5c-b0c7d3d8e6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3406D3C-8BA2-48C8-8460-ED2BB9CD891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Rannila RanTech</vt:lpstr>
      <vt:lpstr>Гарантии</vt:lpstr>
      <vt:lpstr>'Rannila RanTech'!Print_Area</vt:lpstr>
    </vt:vector>
  </TitlesOfParts>
  <Company>Rautaruukki Oyj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</dc:creator>
  <cp:lastModifiedBy>Shapkin, Vladyslav</cp:lastModifiedBy>
  <cp:lastPrinted>2017-05-23T08:52:14Z</cp:lastPrinted>
  <dcterms:created xsi:type="dcterms:W3CDTF">2000-04-03T06:38:12Z</dcterms:created>
  <dcterms:modified xsi:type="dcterms:W3CDTF">2024-01-26T11:53:13Z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lassification">
    <vt:lpwstr>public</vt:lpwstr>
  </property>
  <property fmtid="{D5CDD505-2E9C-101B-9397-08002B2CF9AE}" pid="9" name="ContentTypeId">
    <vt:lpwstr>0x010100D307D91CAAB1DC449D2B29F5A40C0969</vt:lpwstr>
  </property>
</Properties>
</file>